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260" windowHeight="6045"/>
  </bookViews>
  <sheets>
    <sheet name="КСС " sheetId="5" r:id="rId1"/>
    <sheet name="ПиБ" sheetId="4" state="hidden" r:id="rId2"/>
  </sheets>
  <definedNames>
    <definedName name="_xlnm.Print_Area" localSheetId="0">'КСС '!$A$2:$F$141</definedName>
  </definedNames>
  <calcPr calcId="145621"/>
</workbook>
</file>

<file path=xl/calcChain.xml><?xml version="1.0" encoding="utf-8"?>
<calcChain xmlns="http://schemas.openxmlformats.org/spreadsheetml/2006/main">
  <c r="F126" i="5" l="1"/>
  <c r="F84" i="5"/>
  <c r="F40" i="5"/>
  <c r="F45" i="5" l="1"/>
  <c r="F46" i="5"/>
  <c r="F127" i="5"/>
  <c r="F52" i="5"/>
  <c r="F60" i="5"/>
  <c r="F62" i="5"/>
  <c r="F48" i="5"/>
  <c r="F111" i="5" l="1"/>
  <c r="F110" i="5"/>
  <c r="F109" i="5"/>
  <c r="F23" i="5" l="1"/>
  <c r="F61" i="5" l="1"/>
  <c r="F59" i="5"/>
  <c r="F58" i="5"/>
  <c r="F57" i="5"/>
  <c r="F56" i="5"/>
  <c r="F55" i="5"/>
  <c r="F63" i="5"/>
  <c r="F51" i="5"/>
  <c r="F50" i="5"/>
  <c r="F49" i="5"/>
  <c r="F47" i="5"/>
  <c r="F44" i="5"/>
  <c r="F43" i="5"/>
  <c r="F53" i="5" l="1"/>
  <c r="F64" i="5"/>
  <c r="F12" i="5"/>
  <c r="F131" i="5" l="1"/>
  <c r="F132" i="5"/>
  <c r="F133" i="5"/>
  <c r="F134" i="5"/>
  <c r="F135" i="5"/>
  <c r="F130" i="5"/>
  <c r="F125" i="5"/>
  <c r="F124" i="5"/>
  <c r="F123" i="5"/>
  <c r="F122" i="5"/>
  <c r="F117" i="5"/>
  <c r="F118" i="5"/>
  <c r="F119" i="5"/>
  <c r="F120" i="5"/>
  <c r="F121" i="5"/>
  <c r="F116" i="5"/>
  <c r="A106" i="5"/>
  <c r="A107" i="5" s="1"/>
  <c r="A108" i="5" s="1"/>
  <c r="F113" i="5"/>
  <c r="F112" i="5"/>
  <c r="F108" i="5"/>
  <c r="F107" i="5"/>
  <c r="F106" i="5"/>
  <c r="F39" i="5"/>
  <c r="F136" i="5" l="1"/>
  <c r="F128" i="5"/>
  <c r="F105" i="5"/>
  <c r="F114" i="5" s="1"/>
  <c r="F22" i="5" l="1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38" i="5"/>
  <c r="F37" i="5"/>
  <c r="F36" i="5"/>
  <c r="F35" i="5"/>
  <c r="F32" i="5"/>
  <c r="F31" i="5"/>
  <c r="F30" i="5"/>
  <c r="F29" i="5"/>
  <c r="F26" i="5"/>
  <c r="F25" i="5"/>
  <c r="F24" i="5"/>
  <c r="F21" i="5"/>
  <c r="F20" i="5"/>
  <c r="F19" i="5"/>
  <c r="F18" i="5"/>
  <c r="F17" i="5"/>
  <c r="F14" i="5"/>
  <c r="F13" i="5"/>
  <c r="F41" i="5" l="1"/>
  <c r="F103" i="5"/>
  <c r="F33" i="5"/>
  <c r="F27" i="5"/>
  <c r="F15" i="5"/>
  <c r="F137" i="5" l="1"/>
  <c r="F138" i="5" s="1"/>
  <c r="F139" i="5" l="1"/>
  <c r="F140" i="5" s="1"/>
  <c r="F141" i="5" s="1"/>
</calcChain>
</file>

<file path=xl/sharedStrings.xml><?xml version="1.0" encoding="utf-8"?>
<sst xmlns="http://schemas.openxmlformats.org/spreadsheetml/2006/main" count="441" uniqueCount="252">
  <si>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</si>
  <si>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</si>
  <si>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</si>
  <si>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</si>
  <si>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</si>
  <si>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</si>
  <si>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 xml:space="preserve">             Сграда </t>
  </si>
  <si>
    <t>м3</t>
  </si>
  <si>
    <t>м2</t>
  </si>
  <si>
    <t>м</t>
  </si>
  <si>
    <t>бр.</t>
  </si>
  <si>
    <t xml:space="preserve">Доставка и полагане на армировъчна мрежа ф6.5, 20/20 за водоплътна настилка </t>
  </si>
  <si>
    <t>кг</t>
  </si>
  <si>
    <t>Демонтажни работи</t>
  </si>
  <si>
    <t>ВЪЗЛОЖИТЕЛ: ОБЩИНА КЪРДЖАЛИ</t>
  </si>
  <si>
    <t>Доставка и полагане на  бетон С20/25 за  настилка около сградата д-10см и израв.преходи към същ.н-ки</t>
  </si>
  <si>
    <t xml:space="preserve">Доставка и монтаж на армировъчна мрежа 20/20 ф6,5 </t>
  </si>
  <si>
    <t>Доставка и полагане на геотекстилна мембрана, 250 г/кв.м -   2см</t>
  </si>
  <si>
    <t>Насипване и уплътняване на заклинен трошен камък /минералбетон/ фракция от 0-25мм Д=15см под спортна площадка</t>
  </si>
  <si>
    <t>Насипване и уплътняване на заклинен трошен камък /минералбетон/ фракция от 0-25мм Д=15см под бетонови плочи</t>
  </si>
  <si>
    <t>Доставка и полагане на  плътен асфалтобетон с дебелина 4см  Е=1200Мра</t>
  </si>
  <si>
    <t>Доставка и полагане на битумна емулсия 350гр./м2</t>
  </si>
  <si>
    <t xml:space="preserve">Озеленяване </t>
  </si>
  <si>
    <t>Торкретиране и измазване на разрушени участъци 10%</t>
  </si>
  <si>
    <t>Оформяне на бетонова шапка към съществуваща бетонова основа</t>
  </si>
  <si>
    <t>Демонтаж на съществуващи оградни пана и порти</t>
  </si>
  <si>
    <t>Затревяване, чрез ръчна обработка на почвата, наторяване, подравняване,  засяване на тревна смеска, валиране, поливане І-ви етап</t>
  </si>
  <si>
    <t>дка</t>
  </si>
  <si>
    <t>първа коситба и поливане ІІ-ри етап</t>
  </si>
  <si>
    <t>втора коситба и поливане ІІІ-ти етап</t>
  </si>
  <si>
    <t>Засаждане и укрепване на едроразмерни широколистни дървета с контейнер</t>
  </si>
  <si>
    <t>Засаждане и укрепване на едроразмерни иглостни дървета  с контейнер</t>
  </si>
  <si>
    <t>Засаждане на декоративни храсти с контейнер</t>
  </si>
  <si>
    <t>Насипване на обезпаразитена и обогатена  почва 15см</t>
  </si>
  <si>
    <t>Обзавеждане на дворни площи</t>
  </si>
  <si>
    <t>Доставка и монтаж на кошчета за отпадъци</t>
  </si>
  <si>
    <t>Доставка и монтаж на маса за тенис по техническа спецификация</t>
  </si>
  <si>
    <t>Доставка и полагане на арм.бетон С16/20 под спортни площадки  10см</t>
  </si>
  <si>
    <t>Доставка и монтаж на вулканизирана рулонна каучукова настилка 5+3мм   /цвят -/ с оразмеряване за два вида спорт в два цвята</t>
  </si>
  <si>
    <t>Доставка и полагане на шлайф бетон С16/20 - 10см</t>
  </si>
  <si>
    <t>Насипване и уплътняване на заклинен трошен камък /минералбетон/ фракция от 0-25мм Д=15см под акрилна настилка</t>
  </si>
  <si>
    <t>Доставка и монтаж на волейболна мрежа с две вертикални колони</t>
  </si>
  <si>
    <t>Доставка и полагане на градински бордюр 50/8/20см 100  БДС EN 1340 с бетон С16/20</t>
  </si>
  <si>
    <t>Доставка и полагане на  бетонови  плочи  20/20/6см и 20/10/6см на циментов разтвор с д=3см за водоплътна настилка около сградата</t>
  </si>
  <si>
    <t>Седалка с обработени напречни дървени бичмета 40/6/4/см върху метална скара</t>
  </si>
  <si>
    <t>Доставка и монтаж на съдийски стол за волейбол по тех. Спецификация</t>
  </si>
  <si>
    <t xml:space="preserve">Доставка и монтаж на паркинг елемент за велосипеди по техн. Спец. </t>
  </si>
  <si>
    <t xml:space="preserve">Кашпа с пейка по детайл </t>
  </si>
  <si>
    <t>Доставка и монтаж на цветна мозайка за възстановяване на съществ. Водна площ</t>
  </si>
  <si>
    <t>Засаждане и укрепване на едроразмерни широколистни екзотични дървета</t>
  </si>
  <si>
    <t>Засаждане на високи широколистни храсти</t>
  </si>
  <si>
    <t xml:space="preserve">Засаждане на почвопокривна растителност </t>
  </si>
  <si>
    <t>Доставка и полагане на пътен бордюр 50/18/20см 100  БДС EN 1340 с бетон С16/20</t>
  </si>
  <si>
    <t>Доставка и полагане на акрилна настилка с промит кварц с  Д=2мм в два цвята</t>
  </si>
  <si>
    <t xml:space="preserve">Доставка и полагане на клинкерни плочи 25/6/6мм за облицовка двустранно в/у  бетонова основа на ограда и шапка </t>
  </si>
  <si>
    <t>Доставка и полагане на клинкерни плочи 250/60/10мм за облицовка на подпорна стена</t>
  </si>
  <si>
    <t>ПАРКОУСТРОЙСТВО И БЛАГОУСТРОСТВО</t>
  </si>
  <si>
    <t xml:space="preserve">Доставка и монтаж на тиково дърво за сцена </t>
  </si>
  <si>
    <t>Огради и подпорни стени</t>
  </si>
  <si>
    <t>Кофраж за  нови подпорни стени, стъпала и кашпи</t>
  </si>
  <si>
    <t xml:space="preserve">Изкоп за основи на подпорни стени </t>
  </si>
  <si>
    <t>Доставка и монтаж на оградни пана за спортна площадка по констр.детайл</t>
  </si>
  <si>
    <t>Доставка и монтаж с бетон С16/20 на стълбове с h=7,0м за ограда с 18 шумопоглъщащи фиксатори за спортна площадка</t>
  </si>
  <si>
    <t>Доставка и монтаж на двукрила оградна врата 300/200см за спортна площадка</t>
  </si>
  <si>
    <t>Доставка и монтаж на двукрила оградна врата 100/200см за спортна площадка</t>
  </si>
  <si>
    <t>ОБЩО</t>
  </si>
  <si>
    <t>Засаждане на увивна растителност</t>
  </si>
  <si>
    <t>Доставка и монтаж на  фитнес съоръжение СИСТЕМА ЗА КОМПЛЕКСНО ТРЕНИРАНЕ - УСПОРЕДКА</t>
  </si>
  <si>
    <t>Доставка и монтаж на  фитнес съоръжение ЛЕЖАНКА</t>
  </si>
  <si>
    <t xml:space="preserve"> ВСИЧКО СМР БЕЗ ДДС</t>
  </si>
  <si>
    <t>ДДС</t>
  </si>
  <si>
    <t xml:space="preserve"> ВСИЧКО СМР С ДДС</t>
  </si>
  <si>
    <t>Насипване и уплътняване на заклинен трошен камък /минералбетон/ фракция от 0-25мм Д=15см за основа на рампа</t>
  </si>
  <si>
    <t>Доставка и монтаж на стоманена конструкция за сцена</t>
  </si>
  <si>
    <t>Антикорозионна защита на стоманена конструкция с вкл. всички разходи</t>
  </si>
  <si>
    <t>Доставка и полагане на  бетон С15/20 за надзиждане на бетонови основи за подпорни стени, кашпи, стъпала и рампи и нови подпорни стени</t>
  </si>
  <si>
    <t>ОБЕКТ:„ИЗГОТВЯНЕ НА ТЕХНИЧЕСКИ ПАСПОРТ, ИЗВЪРШВАНЕ НА ОБСЛЕДВАНЕ ЗА ЕНЕРГИЙНА ЕФЕКТИВНОСТ И РАЗРАБОТВАНЕ НА РАБОТЕН ПРОЕКТ ЗА ОСНОВЕН РЕМОНТ И ВЪВЕЖДАНЕ НА МЕРКИ ЗА ЕНЕРГИЙНА ЕФЕКТИВНОСТ В СГРАДАТА НА ГПЧЕ „ХРИСТО БОТЕВ”  И ОУ „СВ. СВ. КИРИЛ И МЕТОДИЙ” УПИ I КВ.48 В ГРАД КЪРДЖАЛИ“</t>
  </si>
  <si>
    <t>БФС BG161PO001/5-02/2012 "В подкрепа за следващия програмен период"</t>
  </si>
  <si>
    <t>Демонтаж  и извозване на градински бордюри</t>
  </si>
  <si>
    <t>Демонтаж  и извозване на пътни бордюри</t>
  </si>
  <si>
    <t>Демонтаж на мет.съоръжения</t>
  </si>
  <si>
    <t>Демонтаж и извозване на пейки</t>
  </si>
  <si>
    <t>Почистване на повърх.от почва, издънкова и самонастанила се храстова растителност, камъни, растителна почва -15см-изкоп</t>
  </si>
  <si>
    <t>Настилки</t>
  </si>
  <si>
    <t>Доставка и монтаж на Комбинирано детско съоръжение за деца над 3 год. по техническа спецификация</t>
  </si>
  <si>
    <t>Доставка и монтаж на Комбинирано детско съоръжение за деца от 3 до 12 год. по техническа спецификация</t>
  </si>
  <si>
    <t>Доставка и монтаж на люлка - смесени седалки по техническа спецификация</t>
  </si>
  <si>
    <t>Доставка и монтаж на клатушка тип - "везна" по техническа спецификация</t>
  </si>
  <si>
    <t xml:space="preserve">Доставка и монтаж на сенник цвете по техническа спецификация </t>
  </si>
  <si>
    <t>Доставка и монтаж на дъска за рисуване , занимателен панел по техническа спецификация</t>
  </si>
  <si>
    <t>Доставка и монтаж на комплект фигури - PVC за ШАХ по техническа спецификация</t>
  </si>
  <si>
    <t>Доставка и монтаж на  шестоъгълна беседка по техн. Спец.</t>
  </si>
  <si>
    <t>Доставка и монтаж на греда за равновесно ходене</t>
  </si>
  <si>
    <t>Доставка и монтаж на хандбална врата 300/200/100см по техн. Спец.</t>
  </si>
  <si>
    <t>Доставка и монтаж на  фитнес съоръжение  МУЛТИФУНКЦИОНАЛЕН УРЕД – УСПОРЕДКА , ВЕЛОАРГОМЕТЪР</t>
  </si>
  <si>
    <t xml:space="preserve">Доставка и монтаж на  фитнес съоръжение  МУЛТИФУНКЦИОНАЛЕН ТРЕНАЖОР </t>
  </si>
  <si>
    <t>Доставка и монтаж на  фитнес съоръжение МУЛТИФУНКЦИОНАЛЕН УРЕД – ГЛАДИАТОР, НАБИРАНЕ, КОЛЕЛО</t>
  </si>
  <si>
    <t>Доставка и монтаж на пейки с облегалка и подлакътници 180/50см</t>
  </si>
  <si>
    <t>Доставка и монтаж на маса с пейки 160/100см</t>
  </si>
  <si>
    <t>Доставка и монтаж на цветни бетонови плочи 40/40/6см цвят антрацит  за ШАХ по техническа спецификация</t>
  </si>
  <si>
    <t>Доставка и монтаж на цветни бетонови плочи 40/40/6см цвят охра за ШАХ по техническа спецификация</t>
  </si>
  <si>
    <t xml:space="preserve">Доставка и монтаж на саморазливна удъропоглъщаща каучукова настилка 4см  в три цвята за детски площадки </t>
  </si>
  <si>
    <t>Доставка и полагане на арм.бетон С16/20 под спортни площадки  10см  за детски площадки</t>
  </si>
  <si>
    <t>Доставка и монтаж на армировъчна мрежа 20/20 ф6,5  за детски площадки</t>
  </si>
  <si>
    <t>Доставка и полагане на стоманобетонни елементи на тревна фуга</t>
  </si>
  <si>
    <t xml:space="preserve">м2 </t>
  </si>
  <si>
    <t>Демонтаж и извозване на парапет н 1м</t>
  </si>
  <si>
    <t xml:space="preserve">Разбиване и натрошаване на бет. Стъпала </t>
  </si>
  <si>
    <t>Разбиване и извозване на съществуващи настилки /дебелина 25см/</t>
  </si>
  <si>
    <t>Демонтаж и извозване на бет.кошчета за смет</t>
  </si>
  <si>
    <t>Разбиване и натрошаване на бет. Н-ка</t>
  </si>
  <si>
    <t>Разбиване и натрошаване на бет. Пейки и стени</t>
  </si>
  <si>
    <t>Доставка и полагане на  бетонови  плочи  20/20/6см и 20/10/6см на цименто-пясъчен разтвор с д=3см з</t>
  </si>
  <si>
    <t>Армировка за подпорни стени , рампи, стъпала и кашпи</t>
  </si>
  <si>
    <t>Отсичане на дървета с диаметър от 21 до 40 см. без автовишка - всички операции</t>
  </si>
  <si>
    <t>Резитба на короната на дървета с автовишка - всички операции / оформяне, просветляване, извозване на отпадъци/</t>
  </si>
  <si>
    <t>Изкореняване на храсти и извозване на отп.</t>
  </si>
  <si>
    <t>100м2</t>
  </si>
  <si>
    <t>Изсичане подлес и гъсти храсти с изнасяне и извозване</t>
  </si>
  <si>
    <t>Дълга пейка  без облегалка по конструктивен детайл</t>
  </si>
  <si>
    <t>Доставка и монтаж на алуминиев парапет н-0,85</t>
  </si>
  <si>
    <t>Доставка и полагане на PVC ф110 за барбакани</t>
  </si>
  <si>
    <t xml:space="preserve">Нови метални оградни пана / същия детайл / </t>
  </si>
  <si>
    <t xml:space="preserve">Демонтаж на компрометирани метални пана по ограда </t>
  </si>
  <si>
    <t>Метална пешеходна врата по същ. детайл с обков</t>
  </si>
  <si>
    <t>Метална портална врата п осъщ. детайл с обков</t>
  </si>
  <si>
    <t>Облицовка на нови под. Стени и кашпи - глиц зидария с гнайс</t>
  </si>
  <si>
    <t>Направа на пергола по констр.детайл</t>
  </si>
  <si>
    <t xml:space="preserve">Доставка и монтаж на баскетболен кош </t>
  </si>
  <si>
    <t>Доставка и монтаж на система от 8 каучукови стъпала по тех.спец.</t>
  </si>
  <si>
    <t>Доставка и монтаж на  самопочистващи се, акрилен плат за сянка на пергола  160/420см</t>
  </si>
  <si>
    <t xml:space="preserve"> Количествена сметка  </t>
  </si>
  <si>
    <t>ВЪЗЛОЖИТЕЛ: ОБЩИНА ИСКЪР</t>
  </si>
  <si>
    <t xml:space="preserve">ОБЕКТ:„СПОРТЕН ЦЕНТЪР В КВ.20 ГР.ИСКЪР“
</t>
  </si>
  <si>
    <t>Доставка и монтаж на входна Алуминиева врата 275/225см</t>
  </si>
  <si>
    <t xml:space="preserve"> бр.</t>
  </si>
  <si>
    <t>Доставка и монтаж на вътрешни интериорни PVC  врати 100/225см.</t>
  </si>
  <si>
    <t>Под</t>
  </si>
  <si>
    <r>
      <t xml:space="preserve">Изпълнение на обратен насип уплътнен до кота </t>
    </r>
    <r>
      <rPr>
        <sz val="10"/>
        <rFont val="Calibri"/>
        <family val="2"/>
        <charset val="204"/>
      </rPr>
      <t>±</t>
    </r>
    <r>
      <rPr>
        <sz val="10"/>
        <rFont val="Times New Roman"/>
        <family val="1"/>
        <charset val="204"/>
      </rPr>
      <t>0,00</t>
    </r>
  </si>
  <si>
    <t>Доставка и монтаж на армировъчна мрежа 20/20 ф8</t>
  </si>
  <si>
    <r>
      <t>Доставка и полагане на арм.бетон С16/20</t>
    </r>
    <r>
      <rPr>
        <b/>
        <sz val="10"/>
        <rFont val="Times New Roman"/>
        <family val="1"/>
        <charset val="204"/>
      </rPr>
      <t xml:space="preserve"> </t>
    </r>
  </si>
  <si>
    <t>Доставка и монтаж на хоризонтална усилена хидроизолация</t>
  </si>
  <si>
    <t xml:space="preserve">Доставка и направа на циментова замазка с Д-4см </t>
  </si>
  <si>
    <t>Стени</t>
  </si>
  <si>
    <t xml:space="preserve">Шпакловка с шпакловъчна мазилка по стени </t>
  </si>
  <si>
    <t xml:space="preserve">Трикратно боядисване с латекс по стени </t>
  </si>
  <si>
    <t>Тавани</t>
  </si>
  <si>
    <t>Шпакловка с шпакловъчна смес</t>
  </si>
  <si>
    <t xml:space="preserve">Трикратно боядисване с латекс </t>
  </si>
  <si>
    <t>Доставка и монтаж на вътрешно скеле с Н260см</t>
  </si>
  <si>
    <t>бр</t>
  </si>
  <si>
    <t>бР</t>
  </si>
  <si>
    <t>Направа и монтаж дребна конструкция за закрепване на осветителни тела</t>
  </si>
  <si>
    <t>Монтаж проводник /ПВ/ СВТ Зх1.5мм2 по стена</t>
  </si>
  <si>
    <t>Доставка и монтаж блок контакт за компютърно работно място с 2 бр модулни контакти "Шуко" /червени/ 2 броя контакти тип "Шуко" и два броя контакти за интерфейсна връзка RJ45</t>
  </si>
  <si>
    <t>Монтаж панел за работно място</t>
  </si>
  <si>
    <t>Подвързване твърда връзка консуматор-ОВК/климатик/</t>
  </si>
  <si>
    <t>Доставка и изтегляне кабел FTP 1x2x0.5 cat 5 в гофр тръби</t>
  </si>
  <si>
    <t>Доставка и монтаж КШ-комуникационнен шкаф</t>
  </si>
  <si>
    <t>Направа заземление на ел. табло</t>
  </si>
  <si>
    <t>Измерване преходно съпротивление на заземлението</t>
  </si>
  <si>
    <t>Подготовка за прекачване НН</t>
  </si>
  <si>
    <t>Доставка и монтаж на фаянсови плочки с вс. включени разходи за  материали и труд</t>
  </si>
  <si>
    <t>Доставка и монтаж на ламиниран паркет клас 33 с вс. включени разходи за  материали и труд</t>
  </si>
  <si>
    <t>Обръщане на врати с ал. профили с вс. включени разходи и материали</t>
  </si>
  <si>
    <t xml:space="preserve">Доставка и монтаж на подови первази с вс. включени разходи и материали </t>
  </si>
  <si>
    <t>Грундиране на стени и тавани с вкл. материали и труд</t>
  </si>
  <si>
    <t>Вътрешна ел. инсталация</t>
  </si>
  <si>
    <t>Изхвърляне, натоварване на камион и извозване на строителни отпадъци на 5км</t>
  </si>
  <si>
    <t>Вътрешни ремонтни дейности</t>
  </si>
  <si>
    <t>Всичко Под</t>
  </si>
  <si>
    <t>Всичко Тавани</t>
  </si>
  <si>
    <t>Всичко Вътрешна ел. инсталация</t>
  </si>
  <si>
    <t>Всичко Стени</t>
  </si>
  <si>
    <t>Дограми</t>
  </si>
  <si>
    <t>Всичко Дограми</t>
  </si>
  <si>
    <t>Изкърпване на компрометирани участъци по вътрешна ВЦ мазилка машинно до 40 %</t>
  </si>
  <si>
    <t xml:space="preserve">Подмяна на компрометиран гредоред </t>
  </si>
  <si>
    <t>Подмяна на компрометирани греди от покривна конструкция</t>
  </si>
  <si>
    <t>Измазване на плътна ограда с варциментов разтвор</t>
  </si>
  <si>
    <t>Презиждане на плътна ограда</t>
  </si>
  <si>
    <t>Доставка и монтаж на градински борпдюри</t>
  </si>
  <si>
    <t>Други СМР</t>
  </si>
  <si>
    <t>Всичко Други СМР</t>
  </si>
  <si>
    <t>Сграда - навес</t>
  </si>
  <si>
    <t>Премахване на тухлен зид</t>
  </si>
  <si>
    <t>Доставка и полагане на бетон за колони и греди и бетонова настилка</t>
  </si>
  <si>
    <t>Доставка и полагане на армировка за колони и греди и бетонова настилка</t>
  </si>
  <si>
    <t>Подмяна на дървен гредоред</t>
  </si>
  <si>
    <t>Всичко Сграда - навес</t>
  </si>
  <si>
    <t>Кофражни работи за колони и греди</t>
  </si>
  <si>
    <t>Доставка и монтаж на фитнес съоръжение по тех. спец.№1</t>
  </si>
  <si>
    <t>Доставка и монтаж на фитнес съоръжение по тех. спец. №2</t>
  </si>
  <si>
    <t>Доставка и монтаж на фитнес съоръжение по тех. спец. №3</t>
  </si>
  <si>
    <t>Доставка и монтаж на фитнес съоръжение по тех. спец. №4</t>
  </si>
  <si>
    <t>Доставка и монтаж на фитнес съоръжение по тех. спец. №5</t>
  </si>
  <si>
    <t xml:space="preserve">Доставка и монтаж на саморазливна ударопоглъщаща каучукова настилка 4см  в четири цвята </t>
  </si>
  <si>
    <t>Фитнес на открито</t>
  </si>
  <si>
    <t>Всичко Фитнес на открито</t>
  </si>
  <si>
    <t>Изкърпване на компрометирани участъци по ВЦ мазилка машинно до 40 %</t>
  </si>
  <si>
    <t>Изваждане на врати от зидове - всички видове</t>
  </si>
  <si>
    <t xml:space="preserve">бр. </t>
  </si>
  <si>
    <t>Канализационна инсталация</t>
  </si>
  <si>
    <t>РVС тръби  ф50мм с фас.части</t>
  </si>
  <si>
    <t>РVС тръби  ф110   с фас.части</t>
  </si>
  <si>
    <t>Тоалетна мивка – среден формат</t>
  </si>
  <si>
    <t>ПС 105</t>
  </si>
  <si>
    <t xml:space="preserve">Вентилац. шапка за скатен покрив   </t>
  </si>
  <si>
    <t>Изкопване гнезда за пс</t>
  </si>
  <si>
    <t>Водопроводна инсталация</t>
  </si>
  <si>
    <t>ПЕВП ф25мм</t>
  </si>
  <si>
    <t>СК  без изпразнител  1/2"</t>
  </si>
  <si>
    <t>СК  без изпразнител  3/4"</t>
  </si>
  <si>
    <t>Мини-нагревател с батерия</t>
  </si>
  <si>
    <t>Всичко Канализационна инсталация</t>
  </si>
  <si>
    <t>Доставка и монтаж на теракотни плочки с вс. включени разходи за  материали и труд</t>
  </si>
  <si>
    <t>Боядисване с фасаген по стени и тавани</t>
  </si>
  <si>
    <t>Изкоп и извозване за настилки на тротоар</t>
  </si>
  <si>
    <t xml:space="preserve">Подравняване на терен </t>
  </si>
  <si>
    <t>Доставка и полагане на минералбетон ситна фракция</t>
  </si>
  <si>
    <t>Доставка и монтаж на тротоарни плочи 20/10/6 сив на цименто пясъчен разтвор 4 см.</t>
  </si>
  <si>
    <t>ПС 50</t>
  </si>
  <si>
    <t>Доставка и монтаж вент. клапан Ф50</t>
  </si>
  <si>
    <t>Водопровод – ПП тръби – ст.в. Ф20</t>
  </si>
  <si>
    <t>Изолация за ПП  ф20</t>
  </si>
  <si>
    <t>Изолация за ПП  ф25</t>
  </si>
  <si>
    <t>Смесителна батрия</t>
  </si>
  <si>
    <t>Изпитване канализация</t>
  </si>
  <si>
    <t>Изпитване и дезинфекция водопровод</t>
  </si>
  <si>
    <t>Доставка и полагане на гранитогрес</t>
  </si>
  <si>
    <t>Шпакловка с шпакловъчна мазилка по стени с мрежа</t>
  </si>
  <si>
    <t>Доставка и монтаж на гипскартон на конструкция</t>
  </si>
  <si>
    <t>Клозетно клекало с ниско казанче</t>
  </si>
  <si>
    <t>Доставка и монтаж на разпределетело табло по схема</t>
  </si>
  <si>
    <t>Доставка и монтаж луминесцентно осветително тяло 4хТL_-5/18bt IP21</t>
  </si>
  <si>
    <t>Доставка и монтаж луминесцентно осветително тяло 1x18вт IP44 с ключ за монтаж над мивка</t>
  </si>
  <si>
    <t>Доставка и монтаж плафонера 18вт IP44</t>
  </si>
  <si>
    <t>Доставка и монтаж проводник /ПВ/ СВТ Зх1.0мм2 по стена</t>
  </si>
  <si>
    <t>Доставка и монтаж проводник /ПВ/ СВТ Зх2,5мм2</t>
  </si>
  <si>
    <t>Доставка и монтаж проводник /ПВ/ СВТ Зх4.0мм2</t>
  </si>
  <si>
    <t>Доставка и монтаж проводник СВТ Зх10.0мм2</t>
  </si>
  <si>
    <t>Доставка и монтаж гофрирана тръба 13мм</t>
  </si>
  <si>
    <t>Доставка и монтаж гофрирана тръба 19мм</t>
  </si>
  <si>
    <t>Доставка и монтаж ключ за осветление девиаторен</t>
  </si>
  <si>
    <t>Доставка и монтаж ключ за осветление сериен</t>
  </si>
  <si>
    <t>Доставка и монтаж контакт "Шуко"</t>
  </si>
  <si>
    <t>Стоманобетонов пояс на плътна ограда с кофраж и армировка</t>
  </si>
  <si>
    <t>Доставка и монтаж на OSB по тавани с повърхностна обработка</t>
  </si>
  <si>
    <t>Подмяна на дървена покривна конструкция / цигли, капаци, хидроизолация, водосточни тръби и олуци/</t>
  </si>
  <si>
    <t xml:space="preserve">НЕПРЕДВИДЕНИ 3 % </t>
  </si>
  <si>
    <t>Външна мазилка /10% изкърпане,грундиране,  шпакловка, мрежа, силиконова мазилка с драскана структура - 2мм/</t>
  </si>
  <si>
    <r>
      <t>Обект: "С</t>
    </r>
    <r>
      <rPr>
        <b/>
        <sz val="11"/>
        <color theme="1"/>
        <rFont val="Times New Roman"/>
        <family val="1"/>
        <charset val="204"/>
      </rPr>
      <t>портен център кв. 20, II етап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</si>
</sst>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0.00;[Red]0.00"/>
    <numFmt numFmtId="165" formatCode="_-* #,##0.00\ [$лв.-402]_-;\-* #,##0.00\ [$лв.-402]_-;_-* &quot;-&quot;??\ [$лв.-402]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2" fontId="8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horizontal="center" vertical="top"/>
    </xf>
    <xf numFmtId="2" fontId="8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horizontal="center" vertical="top" wrapText="1"/>
    </xf>
    <xf numFmtId="1" fontId="11" fillId="0" borderId="1" xfId="1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/>
    </xf>
    <xf numFmtId="0" fontId="9" fillId="0" borderId="1" xfId="0" quotePrefix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7" fillId="2" borderId="1" xfId="0" quotePrefix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3" fontId="20" fillId="0" borderId="1" xfId="6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3" fontId="20" fillId="2" borderId="1" xfId="6" applyNumberFormat="1" applyFont="1" applyFill="1" applyBorder="1" applyAlignment="1">
      <alignment horizontal="right" vertical="center" wrapText="1"/>
    </xf>
    <xf numFmtId="165" fontId="20" fillId="0" borderId="1" xfId="0" applyNumberFormat="1" applyFont="1" applyFill="1" applyBorder="1" applyAlignment="1">
      <alignment horizontal="left" vertical="center"/>
    </xf>
    <xf numFmtId="0" fontId="21" fillId="0" borderId="0" xfId="0" applyFont="1" applyFill="1" applyBorder="1"/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14" fillId="0" borderId="2" xfId="0" applyNumberFormat="1" applyFont="1" applyFill="1" applyBorder="1" applyAlignment="1">
      <alignment horizontal="center" wrapText="1"/>
    </xf>
    <xf numFmtId="0" fontId="14" fillId="0" borderId="3" xfId="0" applyNumberFormat="1" applyFont="1" applyFill="1" applyBorder="1" applyAlignment="1">
      <alignment horizontal="center" wrapText="1"/>
    </xf>
    <xf numFmtId="0" fontId="14" fillId="0" borderId="4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6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</cellXfs>
  <cellStyles count="7">
    <cellStyle name="Normal 2" xfId="4"/>
    <cellStyle name="Валута" xfId="1" builtinId="4"/>
    <cellStyle name="Запетая" xfId="6" builtinId="3"/>
    <cellStyle name="Нормален" xfId="0" builtinId="0"/>
    <cellStyle name="Нормален 2" xfId="2"/>
    <cellStyle name="Нормален 3" xfId="3"/>
    <cellStyle name="Нормален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4</xdr:col>
      <xdr:colOff>0</xdr:colOff>
      <xdr:row>3</xdr:row>
      <xdr:rowOff>666750</xdr:rowOff>
    </xdr:to>
    <xdr:pic>
      <xdr:nvPicPr>
        <xdr:cNvPr id="2" name="Картина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61925"/>
          <a:ext cx="532447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374"/>
  <sheetViews>
    <sheetView tabSelected="1" zoomScale="110" zoomScaleNormal="110" workbookViewId="0">
      <selection activeCell="A4" sqref="A4:D4"/>
    </sheetView>
  </sheetViews>
  <sheetFormatPr defaultRowHeight="12.75" x14ac:dyDescent="0.2"/>
  <cols>
    <col min="1" max="1" width="4.42578125" style="47" customWidth="1"/>
    <col min="2" max="2" width="48.7109375" style="53" customWidth="1"/>
    <col min="3" max="3" width="6.140625" style="47" customWidth="1"/>
    <col min="4" max="4" width="9.85546875" style="44" customWidth="1"/>
    <col min="5" max="5" width="8" style="44" customWidth="1"/>
    <col min="6" max="6" width="15.5703125" style="43" customWidth="1"/>
    <col min="7" max="7" width="13.42578125" style="34" customWidth="1"/>
    <col min="8" max="252" width="9.140625" style="33"/>
    <col min="253" max="253" width="6.85546875" style="33" customWidth="1"/>
    <col min="254" max="254" width="61" style="33" customWidth="1"/>
    <col min="255" max="255" width="8.42578125" style="33" customWidth="1"/>
    <col min="256" max="256" width="13.7109375" style="33" customWidth="1"/>
    <col min="257" max="257" width="14.85546875" style="33" customWidth="1"/>
    <col min="258" max="258" width="15.85546875" style="33" customWidth="1"/>
    <col min="259" max="259" width="1.5703125" style="33" customWidth="1"/>
    <col min="260" max="261" width="0" style="33" hidden="1" customWidth="1"/>
    <col min="262" max="262" width="10.140625" style="33" bestFit="1" customWidth="1"/>
    <col min="263" max="263" width="11.7109375" style="33" bestFit="1" customWidth="1"/>
    <col min="264" max="508" width="9.140625" style="33"/>
    <col min="509" max="509" width="6.85546875" style="33" customWidth="1"/>
    <col min="510" max="510" width="61" style="33" customWidth="1"/>
    <col min="511" max="511" width="8.42578125" style="33" customWidth="1"/>
    <col min="512" max="512" width="13.7109375" style="33" customWidth="1"/>
    <col min="513" max="513" width="14.85546875" style="33" customWidth="1"/>
    <col min="514" max="514" width="15.85546875" style="33" customWidth="1"/>
    <col min="515" max="515" width="1.5703125" style="33" customWidth="1"/>
    <col min="516" max="517" width="0" style="33" hidden="1" customWidth="1"/>
    <col min="518" max="518" width="10.140625" style="33" bestFit="1" customWidth="1"/>
    <col min="519" max="519" width="11.7109375" style="33" bestFit="1" customWidth="1"/>
    <col min="520" max="764" width="9.140625" style="33"/>
    <col min="765" max="765" width="6.85546875" style="33" customWidth="1"/>
    <col min="766" max="766" width="61" style="33" customWidth="1"/>
    <col min="767" max="767" width="8.42578125" style="33" customWidth="1"/>
    <col min="768" max="768" width="13.7109375" style="33" customWidth="1"/>
    <col min="769" max="769" width="14.85546875" style="33" customWidth="1"/>
    <col min="770" max="770" width="15.85546875" style="33" customWidth="1"/>
    <col min="771" max="771" width="1.5703125" style="33" customWidth="1"/>
    <col min="772" max="773" width="0" style="33" hidden="1" customWidth="1"/>
    <col min="774" max="774" width="10.140625" style="33" bestFit="1" customWidth="1"/>
    <col min="775" max="775" width="11.7109375" style="33" bestFit="1" customWidth="1"/>
    <col min="776" max="1020" width="9.140625" style="33"/>
    <col min="1021" max="1021" width="6.85546875" style="33" customWidth="1"/>
    <col min="1022" max="1022" width="61" style="33" customWidth="1"/>
    <col min="1023" max="1023" width="8.42578125" style="33" customWidth="1"/>
    <col min="1024" max="1024" width="13.7109375" style="33" customWidth="1"/>
    <col min="1025" max="1025" width="14.85546875" style="33" customWidth="1"/>
    <col min="1026" max="1026" width="15.85546875" style="33" customWidth="1"/>
    <col min="1027" max="1027" width="1.5703125" style="33" customWidth="1"/>
    <col min="1028" max="1029" width="0" style="33" hidden="1" customWidth="1"/>
    <col min="1030" max="1030" width="10.140625" style="33" bestFit="1" customWidth="1"/>
    <col min="1031" max="1031" width="11.7109375" style="33" bestFit="1" customWidth="1"/>
    <col min="1032" max="1276" width="9.140625" style="33"/>
    <col min="1277" max="1277" width="6.85546875" style="33" customWidth="1"/>
    <col min="1278" max="1278" width="61" style="33" customWidth="1"/>
    <col min="1279" max="1279" width="8.42578125" style="33" customWidth="1"/>
    <col min="1280" max="1280" width="13.7109375" style="33" customWidth="1"/>
    <col min="1281" max="1281" width="14.85546875" style="33" customWidth="1"/>
    <col min="1282" max="1282" width="15.85546875" style="33" customWidth="1"/>
    <col min="1283" max="1283" width="1.5703125" style="33" customWidth="1"/>
    <col min="1284" max="1285" width="0" style="33" hidden="1" customWidth="1"/>
    <col min="1286" max="1286" width="10.140625" style="33" bestFit="1" customWidth="1"/>
    <col min="1287" max="1287" width="11.7109375" style="33" bestFit="1" customWidth="1"/>
    <col min="1288" max="1532" width="9.140625" style="33"/>
    <col min="1533" max="1533" width="6.85546875" style="33" customWidth="1"/>
    <col min="1534" max="1534" width="61" style="33" customWidth="1"/>
    <col min="1535" max="1535" width="8.42578125" style="33" customWidth="1"/>
    <col min="1536" max="1536" width="13.7109375" style="33" customWidth="1"/>
    <col min="1537" max="1537" width="14.85546875" style="33" customWidth="1"/>
    <col min="1538" max="1538" width="15.85546875" style="33" customWidth="1"/>
    <col min="1539" max="1539" width="1.5703125" style="33" customWidth="1"/>
    <col min="1540" max="1541" width="0" style="33" hidden="1" customWidth="1"/>
    <col min="1542" max="1542" width="10.140625" style="33" bestFit="1" customWidth="1"/>
    <col min="1543" max="1543" width="11.7109375" style="33" bestFit="1" customWidth="1"/>
    <col min="1544" max="1788" width="9.140625" style="33"/>
    <col min="1789" max="1789" width="6.85546875" style="33" customWidth="1"/>
    <col min="1790" max="1790" width="61" style="33" customWidth="1"/>
    <col min="1791" max="1791" width="8.42578125" style="33" customWidth="1"/>
    <col min="1792" max="1792" width="13.7109375" style="33" customWidth="1"/>
    <col min="1793" max="1793" width="14.85546875" style="33" customWidth="1"/>
    <col min="1794" max="1794" width="15.85546875" style="33" customWidth="1"/>
    <col min="1795" max="1795" width="1.5703125" style="33" customWidth="1"/>
    <col min="1796" max="1797" width="0" style="33" hidden="1" customWidth="1"/>
    <col min="1798" max="1798" width="10.140625" style="33" bestFit="1" customWidth="1"/>
    <col min="1799" max="1799" width="11.7109375" style="33" bestFit="1" customWidth="1"/>
    <col min="1800" max="2044" width="9.140625" style="33"/>
    <col min="2045" max="2045" width="6.85546875" style="33" customWidth="1"/>
    <col min="2046" max="2046" width="61" style="33" customWidth="1"/>
    <col min="2047" max="2047" width="8.42578125" style="33" customWidth="1"/>
    <col min="2048" max="2048" width="13.7109375" style="33" customWidth="1"/>
    <col min="2049" max="2049" width="14.85546875" style="33" customWidth="1"/>
    <col min="2050" max="2050" width="15.85546875" style="33" customWidth="1"/>
    <col min="2051" max="2051" width="1.5703125" style="33" customWidth="1"/>
    <col min="2052" max="2053" width="0" style="33" hidden="1" customWidth="1"/>
    <col min="2054" max="2054" width="10.140625" style="33" bestFit="1" customWidth="1"/>
    <col min="2055" max="2055" width="11.7109375" style="33" bestFit="1" customWidth="1"/>
    <col min="2056" max="2300" width="9.140625" style="33"/>
    <col min="2301" max="2301" width="6.85546875" style="33" customWidth="1"/>
    <col min="2302" max="2302" width="61" style="33" customWidth="1"/>
    <col min="2303" max="2303" width="8.42578125" style="33" customWidth="1"/>
    <col min="2304" max="2304" width="13.7109375" style="33" customWidth="1"/>
    <col min="2305" max="2305" width="14.85546875" style="33" customWidth="1"/>
    <col min="2306" max="2306" width="15.85546875" style="33" customWidth="1"/>
    <col min="2307" max="2307" width="1.5703125" style="33" customWidth="1"/>
    <col min="2308" max="2309" width="0" style="33" hidden="1" customWidth="1"/>
    <col min="2310" max="2310" width="10.140625" style="33" bestFit="1" customWidth="1"/>
    <col min="2311" max="2311" width="11.7109375" style="33" bestFit="1" customWidth="1"/>
    <col min="2312" max="2556" width="9.140625" style="33"/>
    <col min="2557" max="2557" width="6.85546875" style="33" customWidth="1"/>
    <col min="2558" max="2558" width="61" style="33" customWidth="1"/>
    <col min="2559" max="2559" width="8.42578125" style="33" customWidth="1"/>
    <col min="2560" max="2560" width="13.7109375" style="33" customWidth="1"/>
    <col min="2561" max="2561" width="14.85546875" style="33" customWidth="1"/>
    <col min="2562" max="2562" width="15.85546875" style="33" customWidth="1"/>
    <col min="2563" max="2563" width="1.5703125" style="33" customWidth="1"/>
    <col min="2564" max="2565" width="0" style="33" hidden="1" customWidth="1"/>
    <col min="2566" max="2566" width="10.140625" style="33" bestFit="1" customWidth="1"/>
    <col min="2567" max="2567" width="11.7109375" style="33" bestFit="1" customWidth="1"/>
    <col min="2568" max="2812" width="9.140625" style="33"/>
    <col min="2813" max="2813" width="6.85546875" style="33" customWidth="1"/>
    <col min="2814" max="2814" width="61" style="33" customWidth="1"/>
    <col min="2815" max="2815" width="8.42578125" style="33" customWidth="1"/>
    <col min="2816" max="2816" width="13.7109375" style="33" customWidth="1"/>
    <col min="2817" max="2817" width="14.85546875" style="33" customWidth="1"/>
    <col min="2818" max="2818" width="15.85546875" style="33" customWidth="1"/>
    <col min="2819" max="2819" width="1.5703125" style="33" customWidth="1"/>
    <col min="2820" max="2821" width="0" style="33" hidden="1" customWidth="1"/>
    <col min="2822" max="2822" width="10.140625" style="33" bestFit="1" customWidth="1"/>
    <col min="2823" max="2823" width="11.7109375" style="33" bestFit="1" customWidth="1"/>
    <col min="2824" max="3068" width="9.140625" style="33"/>
    <col min="3069" max="3069" width="6.85546875" style="33" customWidth="1"/>
    <col min="3070" max="3070" width="61" style="33" customWidth="1"/>
    <col min="3071" max="3071" width="8.42578125" style="33" customWidth="1"/>
    <col min="3072" max="3072" width="13.7109375" style="33" customWidth="1"/>
    <col min="3073" max="3073" width="14.85546875" style="33" customWidth="1"/>
    <col min="3074" max="3074" width="15.85546875" style="33" customWidth="1"/>
    <col min="3075" max="3075" width="1.5703125" style="33" customWidth="1"/>
    <col min="3076" max="3077" width="0" style="33" hidden="1" customWidth="1"/>
    <col min="3078" max="3078" width="10.140625" style="33" bestFit="1" customWidth="1"/>
    <col min="3079" max="3079" width="11.7109375" style="33" bestFit="1" customWidth="1"/>
    <col min="3080" max="3324" width="9.140625" style="33"/>
    <col min="3325" max="3325" width="6.85546875" style="33" customWidth="1"/>
    <col min="3326" max="3326" width="61" style="33" customWidth="1"/>
    <col min="3327" max="3327" width="8.42578125" style="33" customWidth="1"/>
    <col min="3328" max="3328" width="13.7109375" style="33" customWidth="1"/>
    <col min="3329" max="3329" width="14.85546875" style="33" customWidth="1"/>
    <col min="3330" max="3330" width="15.85546875" style="33" customWidth="1"/>
    <col min="3331" max="3331" width="1.5703125" style="33" customWidth="1"/>
    <col min="3332" max="3333" width="0" style="33" hidden="1" customWidth="1"/>
    <col min="3334" max="3334" width="10.140625" style="33" bestFit="1" customWidth="1"/>
    <col min="3335" max="3335" width="11.7109375" style="33" bestFit="1" customWidth="1"/>
    <col min="3336" max="3580" width="9.140625" style="33"/>
    <col min="3581" max="3581" width="6.85546875" style="33" customWidth="1"/>
    <col min="3582" max="3582" width="61" style="33" customWidth="1"/>
    <col min="3583" max="3583" width="8.42578125" style="33" customWidth="1"/>
    <col min="3584" max="3584" width="13.7109375" style="33" customWidth="1"/>
    <col min="3585" max="3585" width="14.85546875" style="33" customWidth="1"/>
    <col min="3586" max="3586" width="15.85546875" style="33" customWidth="1"/>
    <col min="3587" max="3587" width="1.5703125" style="33" customWidth="1"/>
    <col min="3588" max="3589" width="0" style="33" hidden="1" customWidth="1"/>
    <col min="3590" max="3590" width="10.140625" style="33" bestFit="1" customWidth="1"/>
    <col min="3591" max="3591" width="11.7109375" style="33" bestFit="1" customWidth="1"/>
    <col min="3592" max="3836" width="9.140625" style="33"/>
    <col min="3837" max="3837" width="6.85546875" style="33" customWidth="1"/>
    <col min="3838" max="3838" width="61" style="33" customWidth="1"/>
    <col min="3839" max="3839" width="8.42578125" style="33" customWidth="1"/>
    <col min="3840" max="3840" width="13.7109375" style="33" customWidth="1"/>
    <col min="3841" max="3841" width="14.85546875" style="33" customWidth="1"/>
    <col min="3842" max="3842" width="15.85546875" style="33" customWidth="1"/>
    <col min="3843" max="3843" width="1.5703125" style="33" customWidth="1"/>
    <col min="3844" max="3845" width="0" style="33" hidden="1" customWidth="1"/>
    <col min="3846" max="3846" width="10.140625" style="33" bestFit="1" customWidth="1"/>
    <col min="3847" max="3847" width="11.7109375" style="33" bestFit="1" customWidth="1"/>
    <col min="3848" max="4092" width="9.140625" style="33"/>
    <col min="4093" max="4093" width="6.85546875" style="33" customWidth="1"/>
    <col min="4094" max="4094" width="61" style="33" customWidth="1"/>
    <col min="4095" max="4095" width="8.42578125" style="33" customWidth="1"/>
    <col min="4096" max="4096" width="13.7109375" style="33" customWidth="1"/>
    <col min="4097" max="4097" width="14.85546875" style="33" customWidth="1"/>
    <col min="4098" max="4098" width="15.85546875" style="33" customWidth="1"/>
    <col min="4099" max="4099" width="1.5703125" style="33" customWidth="1"/>
    <col min="4100" max="4101" width="0" style="33" hidden="1" customWidth="1"/>
    <col min="4102" max="4102" width="10.140625" style="33" bestFit="1" customWidth="1"/>
    <col min="4103" max="4103" width="11.7109375" style="33" bestFit="1" customWidth="1"/>
    <col min="4104" max="4348" width="9.140625" style="33"/>
    <col min="4349" max="4349" width="6.85546875" style="33" customWidth="1"/>
    <col min="4350" max="4350" width="61" style="33" customWidth="1"/>
    <col min="4351" max="4351" width="8.42578125" style="33" customWidth="1"/>
    <col min="4352" max="4352" width="13.7109375" style="33" customWidth="1"/>
    <col min="4353" max="4353" width="14.85546875" style="33" customWidth="1"/>
    <col min="4354" max="4354" width="15.85546875" style="33" customWidth="1"/>
    <col min="4355" max="4355" width="1.5703125" style="33" customWidth="1"/>
    <col min="4356" max="4357" width="0" style="33" hidden="1" customWidth="1"/>
    <col min="4358" max="4358" width="10.140625" style="33" bestFit="1" customWidth="1"/>
    <col min="4359" max="4359" width="11.7109375" style="33" bestFit="1" customWidth="1"/>
    <col min="4360" max="4604" width="9.140625" style="33"/>
    <col min="4605" max="4605" width="6.85546875" style="33" customWidth="1"/>
    <col min="4606" max="4606" width="61" style="33" customWidth="1"/>
    <col min="4607" max="4607" width="8.42578125" style="33" customWidth="1"/>
    <col min="4608" max="4608" width="13.7109375" style="33" customWidth="1"/>
    <col min="4609" max="4609" width="14.85546875" style="33" customWidth="1"/>
    <col min="4610" max="4610" width="15.85546875" style="33" customWidth="1"/>
    <col min="4611" max="4611" width="1.5703125" style="33" customWidth="1"/>
    <col min="4612" max="4613" width="0" style="33" hidden="1" customWidth="1"/>
    <col min="4614" max="4614" width="10.140625" style="33" bestFit="1" customWidth="1"/>
    <col min="4615" max="4615" width="11.7109375" style="33" bestFit="1" customWidth="1"/>
    <col min="4616" max="4860" width="9.140625" style="33"/>
    <col min="4861" max="4861" width="6.85546875" style="33" customWidth="1"/>
    <col min="4862" max="4862" width="61" style="33" customWidth="1"/>
    <col min="4863" max="4863" width="8.42578125" style="33" customWidth="1"/>
    <col min="4864" max="4864" width="13.7109375" style="33" customWidth="1"/>
    <col min="4865" max="4865" width="14.85546875" style="33" customWidth="1"/>
    <col min="4866" max="4866" width="15.85546875" style="33" customWidth="1"/>
    <col min="4867" max="4867" width="1.5703125" style="33" customWidth="1"/>
    <col min="4868" max="4869" width="0" style="33" hidden="1" customWidth="1"/>
    <col min="4870" max="4870" width="10.140625" style="33" bestFit="1" customWidth="1"/>
    <col min="4871" max="4871" width="11.7109375" style="33" bestFit="1" customWidth="1"/>
    <col min="4872" max="5116" width="9.140625" style="33"/>
    <col min="5117" max="5117" width="6.85546875" style="33" customWidth="1"/>
    <col min="5118" max="5118" width="61" style="33" customWidth="1"/>
    <col min="5119" max="5119" width="8.42578125" style="33" customWidth="1"/>
    <col min="5120" max="5120" width="13.7109375" style="33" customWidth="1"/>
    <col min="5121" max="5121" width="14.85546875" style="33" customWidth="1"/>
    <col min="5122" max="5122" width="15.85546875" style="33" customWidth="1"/>
    <col min="5123" max="5123" width="1.5703125" style="33" customWidth="1"/>
    <col min="5124" max="5125" width="0" style="33" hidden="1" customWidth="1"/>
    <col min="5126" max="5126" width="10.140625" style="33" bestFit="1" customWidth="1"/>
    <col min="5127" max="5127" width="11.7109375" style="33" bestFit="1" customWidth="1"/>
    <col min="5128" max="5372" width="9.140625" style="33"/>
    <col min="5373" max="5373" width="6.85546875" style="33" customWidth="1"/>
    <col min="5374" max="5374" width="61" style="33" customWidth="1"/>
    <col min="5375" max="5375" width="8.42578125" style="33" customWidth="1"/>
    <col min="5376" max="5376" width="13.7109375" style="33" customWidth="1"/>
    <col min="5377" max="5377" width="14.85546875" style="33" customWidth="1"/>
    <col min="5378" max="5378" width="15.85546875" style="33" customWidth="1"/>
    <col min="5379" max="5379" width="1.5703125" style="33" customWidth="1"/>
    <col min="5380" max="5381" width="0" style="33" hidden="1" customWidth="1"/>
    <col min="5382" max="5382" width="10.140625" style="33" bestFit="1" customWidth="1"/>
    <col min="5383" max="5383" width="11.7109375" style="33" bestFit="1" customWidth="1"/>
    <col min="5384" max="5628" width="9.140625" style="33"/>
    <col min="5629" max="5629" width="6.85546875" style="33" customWidth="1"/>
    <col min="5630" max="5630" width="61" style="33" customWidth="1"/>
    <col min="5631" max="5631" width="8.42578125" style="33" customWidth="1"/>
    <col min="5632" max="5632" width="13.7109375" style="33" customWidth="1"/>
    <col min="5633" max="5633" width="14.85546875" style="33" customWidth="1"/>
    <col min="5634" max="5634" width="15.85546875" style="33" customWidth="1"/>
    <col min="5635" max="5635" width="1.5703125" style="33" customWidth="1"/>
    <col min="5636" max="5637" width="0" style="33" hidden="1" customWidth="1"/>
    <col min="5638" max="5638" width="10.140625" style="33" bestFit="1" customWidth="1"/>
    <col min="5639" max="5639" width="11.7109375" style="33" bestFit="1" customWidth="1"/>
    <col min="5640" max="5884" width="9.140625" style="33"/>
    <col min="5885" max="5885" width="6.85546875" style="33" customWidth="1"/>
    <col min="5886" max="5886" width="61" style="33" customWidth="1"/>
    <col min="5887" max="5887" width="8.42578125" style="33" customWidth="1"/>
    <col min="5888" max="5888" width="13.7109375" style="33" customWidth="1"/>
    <col min="5889" max="5889" width="14.85546875" style="33" customWidth="1"/>
    <col min="5890" max="5890" width="15.85546875" style="33" customWidth="1"/>
    <col min="5891" max="5891" width="1.5703125" style="33" customWidth="1"/>
    <col min="5892" max="5893" width="0" style="33" hidden="1" customWidth="1"/>
    <col min="5894" max="5894" width="10.140625" style="33" bestFit="1" customWidth="1"/>
    <col min="5895" max="5895" width="11.7109375" style="33" bestFit="1" customWidth="1"/>
    <col min="5896" max="6140" width="9.140625" style="33"/>
    <col min="6141" max="6141" width="6.85546875" style="33" customWidth="1"/>
    <col min="6142" max="6142" width="61" style="33" customWidth="1"/>
    <col min="6143" max="6143" width="8.42578125" style="33" customWidth="1"/>
    <col min="6144" max="6144" width="13.7109375" style="33" customWidth="1"/>
    <col min="6145" max="6145" width="14.85546875" style="33" customWidth="1"/>
    <col min="6146" max="6146" width="15.85546875" style="33" customWidth="1"/>
    <col min="6147" max="6147" width="1.5703125" style="33" customWidth="1"/>
    <col min="6148" max="6149" width="0" style="33" hidden="1" customWidth="1"/>
    <col min="6150" max="6150" width="10.140625" style="33" bestFit="1" customWidth="1"/>
    <col min="6151" max="6151" width="11.7109375" style="33" bestFit="1" customWidth="1"/>
    <col min="6152" max="6396" width="9.140625" style="33"/>
    <col min="6397" max="6397" width="6.85546875" style="33" customWidth="1"/>
    <col min="6398" max="6398" width="61" style="33" customWidth="1"/>
    <col min="6399" max="6399" width="8.42578125" style="33" customWidth="1"/>
    <col min="6400" max="6400" width="13.7109375" style="33" customWidth="1"/>
    <col min="6401" max="6401" width="14.85546875" style="33" customWidth="1"/>
    <col min="6402" max="6402" width="15.85546875" style="33" customWidth="1"/>
    <col min="6403" max="6403" width="1.5703125" style="33" customWidth="1"/>
    <col min="6404" max="6405" width="0" style="33" hidden="1" customWidth="1"/>
    <col min="6406" max="6406" width="10.140625" style="33" bestFit="1" customWidth="1"/>
    <col min="6407" max="6407" width="11.7109375" style="33" bestFit="1" customWidth="1"/>
    <col min="6408" max="6652" width="9.140625" style="33"/>
    <col min="6653" max="6653" width="6.85546875" style="33" customWidth="1"/>
    <col min="6654" max="6654" width="61" style="33" customWidth="1"/>
    <col min="6655" max="6655" width="8.42578125" style="33" customWidth="1"/>
    <col min="6656" max="6656" width="13.7109375" style="33" customWidth="1"/>
    <col min="6657" max="6657" width="14.85546875" style="33" customWidth="1"/>
    <col min="6658" max="6658" width="15.85546875" style="33" customWidth="1"/>
    <col min="6659" max="6659" width="1.5703125" style="33" customWidth="1"/>
    <col min="6660" max="6661" width="0" style="33" hidden="1" customWidth="1"/>
    <col min="6662" max="6662" width="10.140625" style="33" bestFit="1" customWidth="1"/>
    <col min="6663" max="6663" width="11.7109375" style="33" bestFit="1" customWidth="1"/>
    <col min="6664" max="6908" width="9.140625" style="33"/>
    <col min="6909" max="6909" width="6.85546875" style="33" customWidth="1"/>
    <col min="6910" max="6910" width="61" style="33" customWidth="1"/>
    <col min="6911" max="6911" width="8.42578125" style="33" customWidth="1"/>
    <col min="6912" max="6912" width="13.7109375" style="33" customWidth="1"/>
    <col min="6913" max="6913" width="14.85546875" style="33" customWidth="1"/>
    <col min="6914" max="6914" width="15.85546875" style="33" customWidth="1"/>
    <col min="6915" max="6915" width="1.5703125" style="33" customWidth="1"/>
    <col min="6916" max="6917" width="0" style="33" hidden="1" customWidth="1"/>
    <col min="6918" max="6918" width="10.140625" style="33" bestFit="1" customWidth="1"/>
    <col min="6919" max="6919" width="11.7109375" style="33" bestFit="1" customWidth="1"/>
    <col min="6920" max="7164" width="9.140625" style="33"/>
    <col min="7165" max="7165" width="6.85546875" style="33" customWidth="1"/>
    <col min="7166" max="7166" width="61" style="33" customWidth="1"/>
    <col min="7167" max="7167" width="8.42578125" style="33" customWidth="1"/>
    <col min="7168" max="7168" width="13.7109375" style="33" customWidth="1"/>
    <col min="7169" max="7169" width="14.85546875" style="33" customWidth="1"/>
    <col min="7170" max="7170" width="15.85546875" style="33" customWidth="1"/>
    <col min="7171" max="7171" width="1.5703125" style="33" customWidth="1"/>
    <col min="7172" max="7173" width="0" style="33" hidden="1" customWidth="1"/>
    <col min="7174" max="7174" width="10.140625" style="33" bestFit="1" customWidth="1"/>
    <col min="7175" max="7175" width="11.7109375" style="33" bestFit="1" customWidth="1"/>
    <col min="7176" max="7420" width="9.140625" style="33"/>
    <col min="7421" max="7421" width="6.85546875" style="33" customWidth="1"/>
    <col min="7422" max="7422" width="61" style="33" customWidth="1"/>
    <col min="7423" max="7423" width="8.42578125" style="33" customWidth="1"/>
    <col min="7424" max="7424" width="13.7109375" style="33" customWidth="1"/>
    <col min="7425" max="7425" width="14.85546875" style="33" customWidth="1"/>
    <col min="7426" max="7426" width="15.85546875" style="33" customWidth="1"/>
    <col min="7427" max="7427" width="1.5703125" style="33" customWidth="1"/>
    <col min="7428" max="7429" width="0" style="33" hidden="1" customWidth="1"/>
    <col min="7430" max="7430" width="10.140625" style="33" bestFit="1" customWidth="1"/>
    <col min="7431" max="7431" width="11.7109375" style="33" bestFit="1" customWidth="1"/>
    <col min="7432" max="7676" width="9.140625" style="33"/>
    <col min="7677" max="7677" width="6.85546875" style="33" customWidth="1"/>
    <col min="7678" max="7678" width="61" style="33" customWidth="1"/>
    <col min="7679" max="7679" width="8.42578125" style="33" customWidth="1"/>
    <col min="7680" max="7680" width="13.7109375" style="33" customWidth="1"/>
    <col min="7681" max="7681" width="14.85546875" style="33" customWidth="1"/>
    <col min="7682" max="7682" width="15.85546875" style="33" customWidth="1"/>
    <col min="7683" max="7683" width="1.5703125" style="33" customWidth="1"/>
    <col min="7684" max="7685" width="0" style="33" hidden="1" customWidth="1"/>
    <col min="7686" max="7686" width="10.140625" style="33" bestFit="1" customWidth="1"/>
    <col min="7687" max="7687" width="11.7109375" style="33" bestFit="1" customWidth="1"/>
    <col min="7688" max="7932" width="9.140625" style="33"/>
    <col min="7933" max="7933" width="6.85546875" style="33" customWidth="1"/>
    <col min="7934" max="7934" width="61" style="33" customWidth="1"/>
    <col min="7935" max="7935" width="8.42578125" style="33" customWidth="1"/>
    <col min="7936" max="7936" width="13.7109375" style="33" customWidth="1"/>
    <col min="7937" max="7937" width="14.85546875" style="33" customWidth="1"/>
    <col min="7938" max="7938" width="15.85546875" style="33" customWidth="1"/>
    <col min="7939" max="7939" width="1.5703125" style="33" customWidth="1"/>
    <col min="7940" max="7941" width="0" style="33" hidden="1" customWidth="1"/>
    <col min="7942" max="7942" width="10.140625" style="33" bestFit="1" customWidth="1"/>
    <col min="7943" max="7943" width="11.7109375" style="33" bestFit="1" customWidth="1"/>
    <col min="7944" max="8188" width="9.140625" style="33"/>
    <col min="8189" max="8189" width="6.85546875" style="33" customWidth="1"/>
    <col min="8190" max="8190" width="61" style="33" customWidth="1"/>
    <col min="8191" max="8191" width="8.42578125" style="33" customWidth="1"/>
    <col min="8192" max="8192" width="13.7109375" style="33" customWidth="1"/>
    <col min="8193" max="8193" width="14.85546875" style="33" customWidth="1"/>
    <col min="8194" max="8194" width="15.85546875" style="33" customWidth="1"/>
    <col min="8195" max="8195" width="1.5703125" style="33" customWidth="1"/>
    <col min="8196" max="8197" width="0" style="33" hidden="1" customWidth="1"/>
    <col min="8198" max="8198" width="10.140625" style="33" bestFit="1" customWidth="1"/>
    <col min="8199" max="8199" width="11.7109375" style="33" bestFit="1" customWidth="1"/>
    <col min="8200" max="8444" width="9.140625" style="33"/>
    <col min="8445" max="8445" width="6.85546875" style="33" customWidth="1"/>
    <col min="8446" max="8446" width="61" style="33" customWidth="1"/>
    <col min="8447" max="8447" width="8.42578125" style="33" customWidth="1"/>
    <col min="8448" max="8448" width="13.7109375" style="33" customWidth="1"/>
    <col min="8449" max="8449" width="14.85546875" style="33" customWidth="1"/>
    <col min="8450" max="8450" width="15.85546875" style="33" customWidth="1"/>
    <col min="8451" max="8451" width="1.5703125" style="33" customWidth="1"/>
    <col min="8452" max="8453" width="0" style="33" hidden="1" customWidth="1"/>
    <col min="8454" max="8454" width="10.140625" style="33" bestFit="1" customWidth="1"/>
    <col min="8455" max="8455" width="11.7109375" style="33" bestFit="1" customWidth="1"/>
    <col min="8456" max="8700" width="9.140625" style="33"/>
    <col min="8701" max="8701" width="6.85546875" style="33" customWidth="1"/>
    <col min="8702" max="8702" width="61" style="33" customWidth="1"/>
    <col min="8703" max="8703" width="8.42578125" style="33" customWidth="1"/>
    <col min="8704" max="8704" width="13.7109375" style="33" customWidth="1"/>
    <col min="8705" max="8705" width="14.85546875" style="33" customWidth="1"/>
    <col min="8706" max="8706" width="15.85546875" style="33" customWidth="1"/>
    <col min="8707" max="8707" width="1.5703125" style="33" customWidth="1"/>
    <col min="8708" max="8709" width="0" style="33" hidden="1" customWidth="1"/>
    <col min="8710" max="8710" width="10.140625" style="33" bestFit="1" customWidth="1"/>
    <col min="8711" max="8711" width="11.7109375" style="33" bestFit="1" customWidth="1"/>
    <col min="8712" max="8956" width="9.140625" style="33"/>
    <col min="8957" max="8957" width="6.85546875" style="33" customWidth="1"/>
    <col min="8958" max="8958" width="61" style="33" customWidth="1"/>
    <col min="8959" max="8959" width="8.42578125" style="33" customWidth="1"/>
    <col min="8960" max="8960" width="13.7109375" style="33" customWidth="1"/>
    <col min="8961" max="8961" width="14.85546875" style="33" customWidth="1"/>
    <col min="8962" max="8962" width="15.85546875" style="33" customWidth="1"/>
    <col min="8963" max="8963" width="1.5703125" style="33" customWidth="1"/>
    <col min="8964" max="8965" width="0" style="33" hidden="1" customWidth="1"/>
    <col min="8966" max="8966" width="10.140625" style="33" bestFit="1" customWidth="1"/>
    <col min="8967" max="8967" width="11.7109375" style="33" bestFit="1" customWidth="1"/>
    <col min="8968" max="9212" width="9.140625" style="33"/>
    <col min="9213" max="9213" width="6.85546875" style="33" customWidth="1"/>
    <col min="9214" max="9214" width="61" style="33" customWidth="1"/>
    <col min="9215" max="9215" width="8.42578125" style="33" customWidth="1"/>
    <col min="9216" max="9216" width="13.7109375" style="33" customWidth="1"/>
    <col min="9217" max="9217" width="14.85546875" style="33" customWidth="1"/>
    <col min="9218" max="9218" width="15.85546875" style="33" customWidth="1"/>
    <col min="9219" max="9219" width="1.5703125" style="33" customWidth="1"/>
    <col min="9220" max="9221" width="0" style="33" hidden="1" customWidth="1"/>
    <col min="9222" max="9222" width="10.140625" style="33" bestFit="1" customWidth="1"/>
    <col min="9223" max="9223" width="11.7109375" style="33" bestFit="1" customWidth="1"/>
    <col min="9224" max="9468" width="9.140625" style="33"/>
    <col min="9469" max="9469" width="6.85546875" style="33" customWidth="1"/>
    <col min="9470" max="9470" width="61" style="33" customWidth="1"/>
    <col min="9471" max="9471" width="8.42578125" style="33" customWidth="1"/>
    <col min="9472" max="9472" width="13.7109375" style="33" customWidth="1"/>
    <col min="9473" max="9473" width="14.85546875" style="33" customWidth="1"/>
    <col min="9474" max="9474" width="15.85546875" style="33" customWidth="1"/>
    <col min="9475" max="9475" width="1.5703125" style="33" customWidth="1"/>
    <col min="9476" max="9477" width="0" style="33" hidden="1" customWidth="1"/>
    <col min="9478" max="9478" width="10.140625" style="33" bestFit="1" customWidth="1"/>
    <col min="9479" max="9479" width="11.7109375" style="33" bestFit="1" customWidth="1"/>
    <col min="9480" max="9724" width="9.140625" style="33"/>
    <col min="9725" max="9725" width="6.85546875" style="33" customWidth="1"/>
    <col min="9726" max="9726" width="61" style="33" customWidth="1"/>
    <col min="9727" max="9727" width="8.42578125" style="33" customWidth="1"/>
    <col min="9728" max="9728" width="13.7109375" style="33" customWidth="1"/>
    <col min="9729" max="9729" width="14.85546875" style="33" customWidth="1"/>
    <col min="9730" max="9730" width="15.85546875" style="33" customWidth="1"/>
    <col min="9731" max="9731" width="1.5703125" style="33" customWidth="1"/>
    <col min="9732" max="9733" width="0" style="33" hidden="1" customWidth="1"/>
    <col min="9734" max="9734" width="10.140625" style="33" bestFit="1" customWidth="1"/>
    <col min="9735" max="9735" width="11.7109375" style="33" bestFit="1" customWidth="1"/>
    <col min="9736" max="9980" width="9.140625" style="33"/>
    <col min="9981" max="9981" width="6.85546875" style="33" customWidth="1"/>
    <col min="9982" max="9982" width="61" style="33" customWidth="1"/>
    <col min="9983" max="9983" width="8.42578125" style="33" customWidth="1"/>
    <col min="9984" max="9984" width="13.7109375" style="33" customWidth="1"/>
    <col min="9985" max="9985" width="14.85546875" style="33" customWidth="1"/>
    <col min="9986" max="9986" width="15.85546875" style="33" customWidth="1"/>
    <col min="9987" max="9987" width="1.5703125" style="33" customWidth="1"/>
    <col min="9988" max="9989" width="0" style="33" hidden="1" customWidth="1"/>
    <col min="9990" max="9990" width="10.140625" style="33" bestFit="1" customWidth="1"/>
    <col min="9991" max="9991" width="11.7109375" style="33" bestFit="1" customWidth="1"/>
    <col min="9992" max="10236" width="9.140625" style="33"/>
    <col min="10237" max="10237" width="6.85546875" style="33" customWidth="1"/>
    <col min="10238" max="10238" width="61" style="33" customWidth="1"/>
    <col min="10239" max="10239" width="8.42578125" style="33" customWidth="1"/>
    <col min="10240" max="10240" width="13.7109375" style="33" customWidth="1"/>
    <col min="10241" max="10241" width="14.85546875" style="33" customWidth="1"/>
    <col min="10242" max="10242" width="15.85546875" style="33" customWidth="1"/>
    <col min="10243" max="10243" width="1.5703125" style="33" customWidth="1"/>
    <col min="10244" max="10245" width="0" style="33" hidden="1" customWidth="1"/>
    <col min="10246" max="10246" width="10.140625" style="33" bestFit="1" customWidth="1"/>
    <col min="10247" max="10247" width="11.7109375" style="33" bestFit="1" customWidth="1"/>
    <col min="10248" max="10492" width="9.140625" style="33"/>
    <col min="10493" max="10493" width="6.85546875" style="33" customWidth="1"/>
    <col min="10494" max="10494" width="61" style="33" customWidth="1"/>
    <col min="10495" max="10495" width="8.42578125" style="33" customWidth="1"/>
    <col min="10496" max="10496" width="13.7109375" style="33" customWidth="1"/>
    <col min="10497" max="10497" width="14.85546875" style="33" customWidth="1"/>
    <col min="10498" max="10498" width="15.85546875" style="33" customWidth="1"/>
    <col min="10499" max="10499" width="1.5703125" style="33" customWidth="1"/>
    <col min="10500" max="10501" width="0" style="33" hidden="1" customWidth="1"/>
    <col min="10502" max="10502" width="10.140625" style="33" bestFit="1" customWidth="1"/>
    <col min="10503" max="10503" width="11.7109375" style="33" bestFit="1" customWidth="1"/>
    <col min="10504" max="10748" width="9.140625" style="33"/>
    <col min="10749" max="10749" width="6.85546875" style="33" customWidth="1"/>
    <col min="10750" max="10750" width="61" style="33" customWidth="1"/>
    <col min="10751" max="10751" width="8.42578125" style="33" customWidth="1"/>
    <col min="10752" max="10752" width="13.7109375" style="33" customWidth="1"/>
    <col min="10753" max="10753" width="14.85546875" style="33" customWidth="1"/>
    <col min="10754" max="10754" width="15.85546875" style="33" customWidth="1"/>
    <col min="10755" max="10755" width="1.5703125" style="33" customWidth="1"/>
    <col min="10756" max="10757" width="0" style="33" hidden="1" customWidth="1"/>
    <col min="10758" max="10758" width="10.140625" style="33" bestFit="1" customWidth="1"/>
    <col min="10759" max="10759" width="11.7109375" style="33" bestFit="1" customWidth="1"/>
    <col min="10760" max="11004" width="9.140625" style="33"/>
    <col min="11005" max="11005" width="6.85546875" style="33" customWidth="1"/>
    <col min="11006" max="11006" width="61" style="33" customWidth="1"/>
    <col min="11007" max="11007" width="8.42578125" style="33" customWidth="1"/>
    <col min="11008" max="11008" width="13.7109375" style="33" customWidth="1"/>
    <col min="11009" max="11009" width="14.85546875" style="33" customWidth="1"/>
    <col min="11010" max="11010" width="15.85546875" style="33" customWidth="1"/>
    <col min="11011" max="11011" width="1.5703125" style="33" customWidth="1"/>
    <col min="11012" max="11013" width="0" style="33" hidden="1" customWidth="1"/>
    <col min="11014" max="11014" width="10.140625" style="33" bestFit="1" customWidth="1"/>
    <col min="11015" max="11015" width="11.7109375" style="33" bestFit="1" customWidth="1"/>
    <col min="11016" max="11260" width="9.140625" style="33"/>
    <col min="11261" max="11261" width="6.85546875" style="33" customWidth="1"/>
    <col min="11262" max="11262" width="61" style="33" customWidth="1"/>
    <col min="11263" max="11263" width="8.42578125" style="33" customWidth="1"/>
    <col min="11264" max="11264" width="13.7109375" style="33" customWidth="1"/>
    <col min="11265" max="11265" width="14.85546875" style="33" customWidth="1"/>
    <col min="11266" max="11266" width="15.85546875" style="33" customWidth="1"/>
    <col min="11267" max="11267" width="1.5703125" style="33" customWidth="1"/>
    <col min="11268" max="11269" width="0" style="33" hidden="1" customWidth="1"/>
    <col min="11270" max="11270" width="10.140625" style="33" bestFit="1" customWidth="1"/>
    <col min="11271" max="11271" width="11.7109375" style="33" bestFit="1" customWidth="1"/>
    <col min="11272" max="11516" width="9.140625" style="33"/>
    <col min="11517" max="11517" width="6.85546875" style="33" customWidth="1"/>
    <col min="11518" max="11518" width="61" style="33" customWidth="1"/>
    <col min="11519" max="11519" width="8.42578125" style="33" customWidth="1"/>
    <col min="11520" max="11520" width="13.7109375" style="33" customWidth="1"/>
    <col min="11521" max="11521" width="14.85546875" style="33" customWidth="1"/>
    <col min="11522" max="11522" width="15.85546875" style="33" customWidth="1"/>
    <col min="11523" max="11523" width="1.5703125" style="33" customWidth="1"/>
    <col min="11524" max="11525" width="0" style="33" hidden="1" customWidth="1"/>
    <col min="11526" max="11526" width="10.140625" style="33" bestFit="1" customWidth="1"/>
    <col min="11527" max="11527" width="11.7109375" style="33" bestFit="1" customWidth="1"/>
    <col min="11528" max="11772" width="9.140625" style="33"/>
    <col min="11773" max="11773" width="6.85546875" style="33" customWidth="1"/>
    <col min="11774" max="11774" width="61" style="33" customWidth="1"/>
    <col min="11775" max="11775" width="8.42578125" style="33" customWidth="1"/>
    <col min="11776" max="11776" width="13.7109375" style="33" customWidth="1"/>
    <col min="11777" max="11777" width="14.85546875" style="33" customWidth="1"/>
    <col min="11778" max="11778" width="15.85546875" style="33" customWidth="1"/>
    <col min="11779" max="11779" width="1.5703125" style="33" customWidth="1"/>
    <col min="11780" max="11781" width="0" style="33" hidden="1" customWidth="1"/>
    <col min="11782" max="11782" width="10.140625" style="33" bestFit="1" customWidth="1"/>
    <col min="11783" max="11783" width="11.7109375" style="33" bestFit="1" customWidth="1"/>
    <col min="11784" max="12028" width="9.140625" style="33"/>
    <col min="12029" max="12029" width="6.85546875" style="33" customWidth="1"/>
    <col min="12030" max="12030" width="61" style="33" customWidth="1"/>
    <col min="12031" max="12031" width="8.42578125" style="33" customWidth="1"/>
    <col min="12032" max="12032" width="13.7109375" style="33" customWidth="1"/>
    <col min="12033" max="12033" width="14.85546875" style="33" customWidth="1"/>
    <col min="12034" max="12034" width="15.85546875" style="33" customWidth="1"/>
    <col min="12035" max="12035" width="1.5703125" style="33" customWidth="1"/>
    <col min="12036" max="12037" width="0" style="33" hidden="1" customWidth="1"/>
    <col min="12038" max="12038" width="10.140625" style="33" bestFit="1" customWidth="1"/>
    <col min="12039" max="12039" width="11.7109375" style="33" bestFit="1" customWidth="1"/>
    <col min="12040" max="12284" width="9.140625" style="33"/>
    <col min="12285" max="12285" width="6.85546875" style="33" customWidth="1"/>
    <col min="12286" max="12286" width="61" style="33" customWidth="1"/>
    <col min="12287" max="12287" width="8.42578125" style="33" customWidth="1"/>
    <col min="12288" max="12288" width="13.7109375" style="33" customWidth="1"/>
    <col min="12289" max="12289" width="14.85546875" style="33" customWidth="1"/>
    <col min="12290" max="12290" width="15.85546875" style="33" customWidth="1"/>
    <col min="12291" max="12291" width="1.5703125" style="33" customWidth="1"/>
    <col min="12292" max="12293" width="0" style="33" hidden="1" customWidth="1"/>
    <col min="12294" max="12294" width="10.140625" style="33" bestFit="1" customWidth="1"/>
    <col min="12295" max="12295" width="11.7109375" style="33" bestFit="1" customWidth="1"/>
    <col min="12296" max="12540" width="9.140625" style="33"/>
    <col min="12541" max="12541" width="6.85546875" style="33" customWidth="1"/>
    <col min="12542" max="12542" width="61" style="33" customWidth="1"/>
    <col min="12543" max="12543" width="8.42578125" style="33" customWidth="1"/>
    <col min="12544" max="12544" width="13.7109375" style="33" customWidth="1"/>
    <col min="12545" max="12545" width="14.85546875" style="33" customWidth="1"/>
    <col min="12546" max="12546" width="15.85546875" style="33" customWidth="1"/>
    <col min="12547" max="12547" width="1.5703125" style="33" customWidth="1"/>
    <col min="12548" max="12549" width="0" style="33" hidden="1" customWidth="1"/>
    <col min="12550" max="12550" width="10.140625" style="33" bestFit="1" customWidth="1"/>
    <col min="12551" max="12551" width="11.7109375" style="33" bestFit="1" customWidth="1"/>
    <col min="12552" max="12796" width="9.140625" style="33"/>
    <col min="12797" max="12797" width="6.85546875" style="33" customWidth="1"/>
    <col min="12798" max="12798" width="61" style="33" customWidth="1"/>
    <col min="12799" max="12799" width="8.42578125" style="33" customWidth="1"/>
    <col min="12800" max="12800" width="13.7109375" style="33" customWidth="1"/>
    <col min="12801" max="12801" width="14.85546875" style="33" customWidth="1"/>
    <col min="12802" max="12802" width="15.85546875" style="33" customWidth="1"/>
    <col min="12803" max="12803" width="1.5703125" style="33" customWidth="1"/>
    <col min="12804" max="12805" width="0" style="33" hidden="1" customWidth="1"/>
    <col min="12806" max="12806" width="10.140625" style="33" bestFit="1" customWidth="1"/>
    <col min="12807" max="12807" width="11.7109375" style="33" bestFit="1" customWidth="1"/>
    <col min="12808" max="13052" width="9.140625" style="33"/>
    <col min="13053" max="13053" width="6.85546875" style="33" customWidth="1"/>
    <col min="13054" max="13054" width="61" style="33" customWidth="1"/>
    <col min="13055" max="13055" width="8.42578125" style="33" customWidth="1"/>
    <col min="13056" max="13056" width="13.7109375" style="33" customWidth="1"/>
    <col min="13057" max="13057" width="14.85546875" style="33" customWidth="1"/>
    <col min="13058" max="13058" width="15.85546875" style="33" customWidth="1"/>
    <col min="13059" max="13059" width="1.5703125" style="33" customWidth="1"/>
    <col min="13060" max="13061" width="0" style="33" hidden="1" customWidth="1"/>
    <col min="13062" max="13062" width="10.140625" style="33" bestFit="1" customWidth="1"/>
    <col min="13063" max="13063" width="11.7109375" style="33" bestFit="1" customWidth="1"/>
    <col min="13064" max="13308" width="9.140625" style="33"/>
    <col min="13309" max="13309" width="6.85546875" style="33" customWidth="1"/>
    <col min="13310" max="13310" width="61" style="33" customWidth="1"/>
    <col min="13311" max="13311" width="8.42578125" style="33" customWidth="1"/>
    <col min="13312" max="13312" width="13.7109375" style="33" customWidth="1"/>
    <col min="13313" max="13313" width="14.85546875" style="33" customWidth="1"/>
    <col min="13314" max="13314" width="15.85546875" style="33" customWidth="1"/>
    <col min="13315" max="13315" width="1.5703125" style="33" customWidth="1"/>
    <col min="13316" max="13317" width="0" style="33" hidden="1" customWidth="1"/>
    <col min="13318" max="13318" width="10.140625" style="33" bestFit="1" customWidth="1"/>
    <col min="13319" max="13319" width="11.7109375" style="33" bestFit="1" customWidth="1"/>
    <col min="13320" max="13564" width="9.140625" style="33"/>
    <col min="13565" max="13565" width="6.85546875" style="33" customWidth="1"/>
    <col min="13566" max="13566" width="61" style="33" customWidth="1"/>
    <col min="13567" max="13567" width="8.42578125" style="33" customWidth="1"/>
    <col min="13568" max="13568" width="13.7109375" style="33" customWidth="1"/>
    <col min="13569" max="13569" width="14.85546875" style="33" customWidth="1"/>
    <col min="13570" max="13570" width="15.85546875" style="33" customWidth="1"/>
    <col min="13571" max="13571" width="1.5703125" style="33" customWidth="1"/>
    <col min="13572" max="13573" width="0" style="33" hidden="1" customWidth="1"/>
    <col min="13574" max="13574" width="10.140625" style="33" bestFit="1" customWidth="1"/>
    <col min="13575" max="13575" width="11.7109375" style="33" bestFit="1" customWidth="1"/>
    <col min="13576" max="13820" width="9.140625" style="33"/>
    <col min="13821" max="13821" width="6.85546875" style="33" customWidth="1"/>
    <col min="13822" max="13822" width="61" style="33" customWidth="1"/>
    <col min="13823" max="13823" width="8.42578125" style="33" customWidth="1"/>
    <col min="13824" max="13824" width="13.7109375" style="33" customWidth="1"/>
    <col min="13825" max="13825" width="14.85546875" style="33" customWidth="1"/>
    <col min="13826" max="13826" width="15.85546875" style="33" customWidth="1"/>
    <col min="13827" max="13827" width="1.5703125" style="33" customWidth="1"/>
    <col min="13828" max="13829" width="0" style="33" hidden="1" customWidth="1"/>
    <col min="13830" max="13830" width="10.140625" style="33" bestFit="1" customWidth="1"/>
    <col min="13831" max="13831" width="11.7109375" style="33" bestFit="1" customWidth="1"/>
    <col min="13832" max="14076" width="9.140625" style="33"/>
    <col min="14077" max="14077" width="6.85546875" style="33" customWidth="1"/>
    <col min="14078" max="14078" width="61" style="33" customWidth="1"/>
    <col min="14079" max="14079" width="8.42578125" style="33" customWidth="1"/>
    <col min="14080" max="14080" width="13.7109375" style="33" customWidth="1"/>
    <col min="14081" max="14081" width="14.85546875" style="33" customWidth="1"/>
    <col min="14082" max="14082" width="15.85546875" style="33" customWidth="1"/>
    <col min="14083" max="14083" width="1.5703125" style="33" customWidth="1"/>
    <col min="14084" max="14085" width="0" style="33" hidden="1" customWidth="1"/>
    <col min="14086" max="14086" width="10.140625" style="33" bestFit="1" customWidth="1"/>
    <col min="14087" max="14087" width="11.7109375" style="33" bestFit="1" customWidth="1"/>
    <col min="14088" max="14332" width="9.140625" style="33"/>
    <col min="14333" max="14333" width="6.85546875" style="33" customWidth="1"/>
    <col min="14334" max="14334" width="61" style="33" customWidth="1"/>
    <col min="14335" max="14335" width="8.42578125" style="33" customWidth="1"/>
    <col min="14336" max="14336" width="13.7109375" style="33" customWidth="1"/>
    <col min="14337" max="14337" width="14.85546875" style="33" customWidth="1"/>
    <col min="14338" max="14338" width="15.85546875" style="33" customWidth="1"/>
    <col min="14339" max="14339" width="1.5703125" style="33" customWidth="1"/>
    <col min="14340" max="14341" width="0" style="33" hidden="1" customWidth="1"/>
    <col min="14342" max="14342" width="10.140625" style="33" bestFit="1" customWidth="1"/>
    <col min="14343" max="14343" width="11.7109375" style="33" bestFit="1" customWidth="1"/>
    <col min="14344" max="14588" width="9.140625" style="33"/>
    <col min="14589" max="14589" width="6.85546875" style="33" customWidth="1"/>
    <col min="14590" max="14590" width="61" style="33" customWidth="1"/>
    <col min="14591" max="14591" width="8.42578125" style="33" customWidth="1"/>
    <col min="14592" max="14592" width="13.7109375" style="33" customWidth="1"/>
    <col min="14593" max="14593" width="14.85546875" style="33" customWidth="1"/>
    <col min="14594" max="14594" width="15.85546875" style="33" customWidth="1"/>
    <col min="14595" max="14595" width="1.5703125" style="33" customWidth="1"/>
    <col min="14596" max="14597" width="0" style="33" hidden="1" customWidth="1"/>
    <col min="14598" max="14598" width="10.140625" style="33" bestFit="1" customWidth="1"/>
    <col min="14599" max="14599" width="11.7109375" style="33" bestFit="1" customWidth="1"/>
    <col min="14600" max="14844" width="9.140625" style="33"/>
    <col min="14845" max="14845" width="6.85546875" style="33" customWidth="1"/>
    <col min="14846" max="14846" width="61" style="33" customWidth="1"/>
    <col min="14847" max="14847" width="8.42578125" style="33" customWidth="1"/>
    <col min="14848" max="14848" width="13.7109375" style="33" customWidth="1"/>
    <col min="14849" max="14849" width="14.85546875" style="33" customWidth="1"/>
    <col min="14850" max="14850" width="15.85546875" style="33" customWidth="1"/>
    <col min="14851" max="14851" width="1.5703125" style="33" customWidth="1"/>
    <col min="14852" max="14853" width="0" style="33" hidden="1" customWidth="1"/>
    <col min="14854" max="14854" width="10.140625" style="33" bestFit="1" customWidth="1"/>
    <col min="14855" max="14855" width="11.7109375" style="33" bestFit="1" customWidth="1"/>
    <col min="14856" max="15100" width="9.140625" style="33"/>
    <col min="15101" max="15101" width="6.85546875" style="33" customWidth="1"/>
    <col min="15102" max="15102" width="61" style="33" customWidth="1"/>
    <col min="15103" max="15103" width="8.42578125" style="33" customWidth="1"/>
    <col min="15104" max="15104" width="13.7109375" style="33" customWidth="1"/>
    <col min="15105" max="15105" width="14.85546875" style="33" customWidth="1"/>
    <col min="15106" max="15106" width="15.85546875" style="33" customWidth="1"/>
    <col min="15107" max="15107" width="1.5703125" style="33" customWidth="1"/>
    <col min="15108" max="15109" width="0" style="33" hidden="1" customWidth="1"/>
    <col min="15110" max="15110" width="10.140625" style="33" bestFit="1" customWidth="1"/>
    <col min="15111" max="15111" width="11.7109375" style="33" bestFit="1" customWidth="1"/>
    <col min="15112" max="15356" width="9.140625" style="33"/>
    <col min="15357" max="15357" width="6.85546875" style="33" customWidth="1"/>
    <col min="15358" max="15358" width="61" style="33" customWidth="1"/>
    <col min="15359" max="15359" width="8.42578125" style="33" customWidth="1"/>
    <col min="15360" max="15360" width="13.7109375" style="33" customWidth="1"/>
    <col min="15361" max="15361" width="14.85546875" style="33" customWidth="1"/>
    <col min="15362" max="15362" width="15.85546875" style="33" customWidth="1"/>
    <col min="15363" max="15363" width="1.5703125" style="33" customWidth="1"/>
    <col min="15364" max="15365" width="0" style="33" hidden="1" customWidth="1"/>
    <col min="15366" max="15366" width="10.140625" style="33" bestFit="1" customWidth="1"/>
    <col min="15367" max="15367" width="11.7109375" style="33" bestFit="1" customWidth="1"/>
    <col min="15368" max="15612" width="9.140625" style="33"/>
    <col min="15613" max="15613" width="6.85546875" style="33" customWidth="1"/>
    <col min="15614" max="15614" width="61" style="33" customWidth="1"/>
    <col min="15615" max="15615" width="8.42578125" style="33" customWidth="1"/>
    <col min="15616" max="15616" width="13.7109375" style="33" customWidth="1"/>
    <col min="15617" max="15617" width="14.85546875" style="33" customWidth="1"/>
    <col min="15618" max="15618" width="15.85546875" style="33" customWidth="1"/>
    <col min="15619" max="15619" width="1.5703125" style="33" customWidth="1"/>
    <col min="15620" max="15621" width="0" style="33" hidden="1" customWidth="1"/>
    <col min="15622" max="15622" width="10.140625" style="33" bestFit="1" customWidth="1"/>
    <col min="15623" max="15623" width="11.7109375" style="33" bestFit="1" customWidth="1"/>
    <col min="15624" max="15868" width="9.140625" style="33"/>
    <col min="15869" max="15869" width="6.85546875" style="33" customWidth="1"/>
    <col min="15870" max="15870" width="61" style="33" customWidth="1"/>
    <col min="15871" max="15871" width="8.42578125" style="33" customWidth="1"/>
    <col min="15872" max="15872" width="13.7109375" style="33" customWidth="1"/>
    <col min="15873" max="15873" width="14.85546875" style="33" customWidth="1"/>
    <col min="15874" max="15874" width="15.85546875" style="33" customWidth="1"/>
    <col min="15875" max="15875" width="1.5703125" style="33" customWidth="1"/>
    <col min="15876" max="15877" width="0" style="33" hidden="1" customWidth="1"/>
    <col min="15878" max="15878" width="10.140625" style="33" bestFit="1" customWidth="1"/>
    <col min="15879" max="15879" width="11.7109375" style="33" bestFit="1" customWidth="1"/>
    <col min="15880" max="16124" width="9.140625" style="33"/>
    <col min="16125" max="16125" width="6.85546875" style="33" customWidth="1"/>
    <col min="16126" max="16126" width="61" style="33" customWidth="1"/>
    <col min="16127" max="16127" width="8.42578125" style="33" customWidth="1"/>
    <col min="16128" max="16128" width="13.7109375" style="33" customWidth="1"/>
    <col min="16129" max="16129" width="14.85546875" style="33" customWidth="1"/>
    <col min="16130" max="16130" width="15.85546875" style="33" customWidth="1"/>
    <col min="16131" max="16131" width="1.5703125" style="33" customWidth="1"/>
    <col min="16132" max="16133" width="0" style="33" hidden="1" customWidth="1"/>
    <col min="16134" max="16134" width="10.140625" style="33" bestFit="1" customWidth="1"/>
    <col min="16135" max="16135" width="11.7109375" style="33" bestFit="1" customWidth="1"/>
    <col min="16136" max="16384" width="9.140625" style="33"/>
  </cols>
  <sheetData>
    <row r="1" spans="1:16136" ht="12.75" customHeight="1" x14ac:dyDescent="0.2">
      <c r="A1" s="51"/>
      <c r="F1" s="39"/>
    </row>
    <row r="2" spans="1:16136" s="36" customFormat="1" ht="22.5" customHeight="1" x14ac:dyDescent="0.2">
      <c r="A2" s="119" t="s">
        <v>131</v>
      </c>
      <c r="B2" s="120"/>
      <c r="C2" s="120"/>
      <c r="D2" s="120"/>
      <c r="E2" s="120"/>
      <c r="F2" s="120"/>
      <c r="G2" s="35"/>
    </row>
    <row r="3" spans="1:16136" s="36" customFormat="1" ht="25.5" customHeight="1" x14ac:dyDescent="0.2">
      <c r="A3" s="121" t="s">
        <v>132</v>
      </c>
      <c r="B3" s="122"/>
      <c r="C3" s="122"/>
      <c r="D3" s="122"/>
      <c r="E3" s="122"/>
      <c r="F3" s="123"/>
      <c r="G3" s="35"/>
    </row>
    <row r="4" spans="1:16136" customFormat="1" ht="25.5" customHeight="1" x14ac:dyDescent="0.25">
      <c r="A4" s="114" t="s">
        <v>251</v>
      </c>
      <c r="B4" s="115"/>
      <c r="C4" s="115"/>
      <c r="D4" s="115"/>
      <c r="E4" s="107"/>
      <c r="F4" s="107"/>
    </row>
    <row r="5" spans="1:16136" s="36" customFormat="1" x14ac:dyDescent="0.2">
      <c r="A5" s="124" t="s">
        <v>133</v>
      </c>
      <c r="B5" s="124"/>
      <c r="C5" s="124"/>
      <c r="D5" s="124"/>
      <c r="E5" s="124"/>
      <c r="F5" s="124"/>
      <c r="G5" s="35"/>
    </row>
    <row r="6" spans="1:16136" s="36" customFormat="1" x14ac:dyDescent="0.2">
      <c r="A6" s="125" t="s">
        <v>0</v>
      </c>
      <c r="B6" s="125" t="s">
        <v>1</v>
      </c>
      <c r="C6" s="125" t="s">
        <v>2</v>
      </c>
      <c r="D6" s="126" t="s">
        <v>3</v>
      </c>
      <c r="E6" s="127" t="s">
        <v>4</v>
      </c>
      <c r="F6" s="126" t="s">
        <v>5</v>
      </c>
      <c r="G6" s="35"/>
    </row>
    <row r="7" spans="1:16136" s="36" customFormat="1" ht="27.75" customHeight="1" x14ac:dyDescent="0.2">
      <c r="A7" s="125"/>
      <c r="B7" s="125"/>
      <c r="C7" s="125"/>
      <c r="D7" s="126"/>
      <c r="E7" s="127"/>
      <c r="F7" s="126"/>
      <c r="G7" s="35"/>
    </row>
    <row r="8" spans="1:16136" s="38" customFormat="1" ht="13.5" x14ac:dyDescent="0.2">
      <c r="A8" s="52">
        <v>1</v>
      </c>
      <c r="B8" s="52">
        <v>2</v>
      </c>
      <c r="C8" s="40">
        <v>3</v>
      </c>
      <c r="D8" s="46">
        <v>4</v>
      </c>
      <c r="E8" s="45">
        <v>5</v>
      </c>
      <c r="F8" s="40">
        <v>6</v>
      </c>
      <c r="G8" s="37"/>
    </row>
    <row r="9" spans="1:16136" s="36" customFormat="1" x14ac:dyDescent="0.2">
      <c r="A9" s="116" t="s">
        <v>6</v>
      </c>
      <c r="B9" s="117"/>
      <c r="C9" s="117"/>
      <c r="D9" s="117"/>
      <c r="E9" s="117"/>
      <c r="F9" s="117"/>
      <c r="G9" s="35"/>
    </row>
    <row r="10" spans="1:16136" s="57" customFormat="1" x14ac:dyDescent="0.2">
      <c r="A10" s="118" t="s">
        <v>169</v>
      </c>
      <c r="B10" s="118"/>
      <c r="C10" s="118"/>
      <c r="D10" s="118"/>
      <c r="E10" s="118"/>
      <c r="F10" s="118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</row>
    <row r="11" spans="1:16136" s="34" customFormat="1" x14ac:dyDescent="0.2">
      <c r="A11" s="61"/>
      <c r="B11" s="61" t="s">
        <v>174</v>
      </c>
      <c r="C11" s="61"/>
      <c r="D11" s="61"/>
      <c r="E11" s="61"/>
      <c r="F11" s="61"/>
    </row>
    <row r="12" spans="1:16136" s="34" customFormat="1" x14ac:dyDescent="0.2">
      <c r="A12" s="108">
        <v>1</v>
      </c>
      <c r="B12" s="109" t="s">
        <v>200</v>
      </c>
      <c r="C12" s="108" t="s">
        <v>201</v>
      </c>
      <c r="D12" s="108">
        <v>7</v>
      </c>
      <c r="E12" s="108"/>
      <c r="F12" s="41">
        <f t="shared" ref="F12:F32" si="0">D12*E12</f>
        <v>0</v>
      </c>
    </row>
    <row r="13" spans="1:16136" s="34" customFormat="1" ht="25.5" x14ac:dyDescent="0.2">
      <c r="A13" s="49">
        <v>2</v>
      </c>
      <c r="B13" s="54" t="s">
        <v>134</v>
      </c>
      <c r="C13" s="49" t="s">
        <v>135</v>
      </c>
      <c r="D13" s="41">
        <v>1</v>
      </c>
      <c r="E13" s="41"/>
      <c r="F13" s="41">
        <f t="shared" si="0"/>
        <v>0</v>
      </c>
    </row>
    <row r="14" spans="1:16136" s="34" customFormat="1" ht="36" customHeight="1" x14ac:dyDescent="0.2">
      <c r="A14" s="49">
        <v>4</v>
      </c>
      <c r="B14" s="54" t="s">
        <v>136</v>
      </c>
      <c r="C14" s="49" t="s">
        <v>10</v>
      </c>
      <c r="D14" s="41">
        <v>6</v>
      </c>
      <c r="E14" s="41"/>
      <c r="F14" s="41">
        <f t="shared" si="0"/>
        <v>0</v>
      </c>
    </row>
    <row r="15" spans="1:16136" x14ac:dyDescent="0.2">
      <c r="A15" s="64"/>
      <c r="B15" s="72" t="s">
        <v>175</v>
      </c>
      <c r="C15" s="65"/>
      <c r="D15" s="66"/>
      <c r="E15" s="66"/>
      <c r="F15" s="67">
        <f>SUM(F12:F14)</f>
        <v>0</v>
      </c>
      <c r="G15" s="33"/>
    </row>
    <row r="16" spans="1:16136" x14ac:dyDescent="0.2">
      <c r="A16" s="49"/>
      <c r="B16" s="62" t="s">
        <v>137</v>
      </c>
      <c r="C16" s="48"/>
      <c r="D16" s="41"/>
      <c r="E16" s="41"/>
      <c r="F16" s="41"/>
      <c r="G16" s="33"/>
    </row>
    <row r="17" spans="1:7" x14ac:dyDescent="0.2">
      <c r="A17" s="49">
        <v>1</v>
      </c>
      <c r="B17" s="54" t="s">
        <v>138</v>
      </c>
      <c r="C17" s="48" t="s">
        <v>7</v>
      </c>
      <c r="D17" s="41">
        <v>343.35</v>
      </c>
      <c r="E17" s="41"/>
      <c r="F17" s="41">
        <f t="shared" si="0"/>
        <v>0</v>
      </c>
      <c r="G17" s="33"/>
    </row>
    <row r="18" spans="1:7" x14ac:dyDescent="0.2">
      <c r="A18" s="49">
        <v>2</v>
      </c>
      <c r="B18" s="55" t="s">
        <v>139</v>
      </c>
      <c r="C18" s="58" t="s">
        <v>12</v>
      </c>
      <c r="D18" s="59">
        <v>1615</v>
      </c>
      <c r="E18" s="59"/>
      <c r="F18" s="41">
        <f t="shared" si="0"/>
        <v>0</v>
      </c>
      <c r="G18" s="33"/>
    </row>
    <row r="19" spans="1:7" x14ac:dyDescent="0.2">
      <c r="A19" s="49">
        <v>3</v>
      </c>
      <c r="B19" s="55" t="s">
        <v>140</v>
      </c>
      <c r="C19" s="58" t="s">
        <v>7</v>
      </c>
      <c r="D19" s="59">
        <v>42.5</v>
      </c>
      <c r="E19" s="59"/>
      <c r="F19" s="60">
        <f t="shared" si="0"/>
        <v>0</v>
      </c>
      <c r="G19" s="33"/>
    </row>
    <row r="20" spans="1:7" ht="25.5" x14ac:dyDescent="0.2">
      <c r="A20" s="49">
        <v>4</v>
      </c>
      <c r="B20" s="55" t="s">
        <v>141</v>
      </c>
      <c r="C20" s="58" t="s">
        <v>8</v>
      </c>
      <c r="D20" s="59">
        <v>343.35</v>
      </c>
      <c r="E20" s="59"/>
      <c r="F20" s="60">
        <f t="shared" si="0"/>
        <v>0</v>
      </c>
      <c r="G20" s="33"/>
    </row>
    <row r="21" spans="1:7" ht="25.5" x14ac:dyDescent="0.2">
      <c r="A21" s="49">
        <v>5</v>
      </c>
      <c r="B21" s="55" t="s">
        <v>164</v>
      </c>
      <c r="C21" s="48" t="s">
        <v>9</v>
      </c>
      <c r="D21" s="41">
        <v>40.75</v>
      </c>
      <c r="E21" s="41"/>
      <c r="F21" s="41">
        <f t="shared" si="0"/>
        <v>0</v>
      </c>
      <c r="G21" s="33"/>
    </row>
    <row r="22" spans="1:7" ht="25.5" x14ac:dyDescent="0.2">
      <c r="A22" s="49">
        <v>6</v>
      </c>
      <c r="B22" s="55" t="s">
        <v>162</v>
      </c>
      <c r="C22" s="48" t="s">
        <v>8</v>
      </c>
      <c r="D22" s="41">
        <v>48</v>
      </c>
      <c r="E22" s="41"/>
      <c r="F22" s="41">
        <f t="shared" ref="F22" si="1">D22*E22</f>
        <v>0</v>
      </c>
      <c r="G22" s="33"/>
    </row>
    <row r="23" spans="1:7" ht="25.5" x14ac:dyDescent="0.2">
      <c r="A23" s="49">
        <v>7</v>
      </c>
      <c r="B23" s="55" t="s">
        <v>215</v>
      </c>
      <c r="C23" s="48" t="s">
        <v>8</v>
      </c>
      <c r="D23" s="41">
        <v>17.850000000000001</v>
      </c>
      <c r="E23" s="41"/>
      <c r="F23" s="41">
        <f t="shared" ref="F23" si="2">D23*E23</f>
        <v>0</v>
      </c>
      <c r="G23" s="33"/>
    </row>
    <row r="24" spans="1:7" ht="25.5" x14ac:dyDescent="0.2">
      <c r="A24" s="49">
        <v>8</v>
      </c>
      <c r="B24" s="55" t="s">
        <v>163</v>
      </c>
      <c r="C24" s="48" t="s">
        <v>8</v>
      </c>
      <c r="D24" s="41">
        <v>304.5</v>
      </c>
      <c r="E24" s="41"/>
      <c r="F24" s="41">
        <f t="shared" si="0"/>
        <v>0</v>
      </c>
      <c r="G24" s="33"/>
    </row>
    <row r="25" spans="1:7" x14ac:dyDescent="0.2">
      <c r="A25" s="49">
        <v>9</v>
      </c>
      <c r="B25" s="55" t="s">
        <v>142</v>
      </c>
      <c r="C25" s="48" t="s">
        <v>8</v>
      </c>
      <c r="D25" s="41">
        <v>343.35</v>
      </c>
      <c r="E25" s="41"/>
      <c r="F25" s="41">
        <f>D25*E25</f>
        <v>0</v>
      </c>
      <c r="G25" s="33"/>
    </row>
    <row r="26" spans="1:7" ht="25.5" x14ac:dyDescent="0.2">
      <c r="A26" s="49">
        <v>10</v>
      </c>
      <c r="B26" s="55" t="s">
        <v>165</v>
      </c>
      <c r="C26" s="48" t="s">
        <v>9</v>
      </c>
      <c r="D26" s="41">
        <v>172.6</v>
      </c>
      <c r="E26" s="41"/>
      <c r="F26" s="41">
        <f t="shared" si="0"/>
        <v>0</v>
      </c>
      <c r="G26" s="33"/>
    </row>
    <row r="27" spans="1:7" x14ac:dyDescent="0.2">
      <c r="A27" s="64"/>
      <c r="B27" s="71" t="s">
        <v>170</v>
      </c>
      <c r="C27" s="65"/>
      <c r="D27" s="66"/>
      <c r="E27" s="66"/>
      <c r="F27" s="67">
        <f>SUM(F17:F26)</f>
        <v>0</v>
      </c>
      <c r="G27" s="33"/>
    </row>
    <row r="28" spans="1:7" x14ac:dyDescent="0.2">
      <c r="A28" s="49"/>
      <c r="B28" s="62" t="s">
        <v>143</v>
      </c>
      <c r="C28" s="48"/>
      <c r="D28" s="41"/>
      <c r="E28" s="41"/>
      <c r="F28" s="41"/>
      <c r="G28" s="33"/>
    </row>
    <row r="29" spans="1:7" x14ac:dyDescent="0.2">
      <c r="A29" s="49">
        <v>1</v>
      </c>
      <c r="B29" s="55" t="s">
        <v>166</v>
      </c>
      <c r="C29" s="48" t="s">
        <v>8</v>
      </c>
      <c r="D29" s="41">
        <v>1031.45</v>
      </c>
      <c r="E29" s="41"/>
      <c r="F29" s="41">
        <f t="shared" si="0"/>
        <v>0</v>
      </c>
      <c r="G29" s="33"/>
    </row>
    <row r="30" spans="1:7" ht="25.5" x14ac:dyDescent="0.2">
      <c r="A30" s="49">
        <v>2</v>
      </c>
      <c r="B30" s="54" t="s">
        <v>176</v>
      </c>
      <c r="C30" s="48" t="s">
        <v>8</v>
      </c>
      <c r="D30" s="41">
        <v>256.5</v>
      </c>
      <c r="E30" s="41"/>
      <c r="F30" s="41">
        <f t="shared" si="0"/>
        <v>0</v>
      </c>
      <c r="G30" s="33"/>
    </row>
    <row r="31" spans="1:7" x14ac:dyDescent="0.2">
      <c r="A31" s="49">
        <v>3</v>
      </c>
      <c r="B31" s="56" t="s">
        <v>230</v>
      </c>
      <c r="C31" s="50" t="s">
        <v>8</v>
      </c>
      <c r="D31" s="41">
        <v>688.1</v>
      </c>
      <c r="E31" s="42"/>
      <c r="F31" s="42">
        <f t="shared" si="0"/>
        <v>0</v>
      </c>
      <c r="G31" s="33"/>
    </row>
    <row r="32" spans="1:7" x14ac:dyDescent="0.2">
      <c r="A32" s="49">
        <v>4</v>
      </c>
      <c r="B32" s="56" t="s">
        <v>145</v>
      </c>
      <c r="C32" s="50" t="s">
        <v>8</v>
      </c>
      <c r="D32" s="41">
        <v>1031.45</v>
      </c>
      <c r="E32" s="42"/>
      <c r="F32" s="42">
        <f t="shared" si="0"/>
        <v>0</v>
      </c>
      <c r="G32" s="33"/>
    </row>
    <row r="33" spans="1:7" x14ac:dyDescent="0.2">
      <c r="A33" s="64"/>
      <c r="B33" s="71" t="s">
        <v>173</v>
      </c>
      <c r="C33" s="68"/>
      <c r="D33" s="66"/>
      <c r="E33" s="69"/>
      <c r="F33" s="67">
        <f>SUM(F29:F32)</f>
        <v>0</v>
      </c>
      <c r="G33" s="33"/>
    </row>
    <row r="34" spans="1:7" x14ac:dyDescent="0.2">
      <c r="A34" s="49"/>
      <c r="B34" s="62" t="s">
        <v>146</v>
      </c>
      <c r="C34" s="50"/>
      <c r="D34" s="41"/>
      <c r="E34" s="42"/>
      <c r="F34" s="42"/>
      <c r="G34" s="33"/>
    </row>
    <row r="35" spans="1:7" x14ac:dyDescent="0.2">
      <c r="A35" s="49">
        <v>1</v>
      </c>
      <c r="B35" s="54" t="s">
        <v>231</v>
      </c>
      <c r="C35" s="49" t="s">
        <v>8</v>
      </c>
      <c r="D35" s="41">
        <v>343.35</v>
      </c>
      <c r="E35" s="41"/>
      <c r="F35" s="41">
        <f>D35*E35</f>
        <v>0</v>
      </c>
      <c r="G35" s="33"/>
    </row>
    <row r="36" spans="1:7" x14ac:dyDescent="0.2">
      <c r="A36" s="49">
        <v>3</v>
      </c>
      <c r="B36" s="54" t="s">
        <v>147</v>
      </c>
      <c r="C36" s="50" t="s">
        <v>8</v>
      </c>
      <c r="D36" s="41">
        <v>343.35</v>
      </c>
      <c r="E36" s="42"/>
      <c r="F36" s="42">
        <f t="shared" ref="F36:F38" si="3">D36*E36</f>
        <v>0</v>
      </c>
      <c r="G36" s="33"/>
    </row>
    <row r="37" spans="1:7" x14ac:dyDescent="0.2">
      <c r="A37" s="49">
        <v>4</v>
      </c>
      <c r="B37" s="54" t="s">
        <v>148</v>
      </c>
      <c r="C37" s="50" t="s">
        <v>8</v>
      </c>
      <c r="D37" s="41">
        <v>343.35</v>
      </c>
      <c r="E37" s="42"/>
      <c r="F37" s="42">
        <f t="shared" si="3"/>
        <v>0</v>
      </c>
      <c r="G37" s="33"/>
    </row>
    <row r="38" spans="1:7" customFormat="1" ht="15" x14ac:dyDescent="0.25">
      <c r="A38" s="49">
        <v>5</v>
      </c>
      <c r="B38" s="54" t="s">
        <v>149</v>
      </c>
      <c r="C38" s="50" t="s">
        <v>8</v>
      </c>
      <c r="D38" s="41">
        <v>343.35</v>
      </c>
      <c r="E38" s="42"/>
      <c r="F38" s="42">
        <f t="shared" si="3"/>
        <v>0</v>
      </c>
    </row>
    <row r="39" spans="1:7" customFormat="1" ht="15" x14ac:dyDescent="0.25">
      <c r="A39" s="49">
        <v>6</v>
      </c>
      <c r="B39" s="75" t="s">
        <v>177</v>
      </c>
      <c r="C39" s="76" t="s">
        <v>7</v>
      </c>
      <c r="D39" s="77">
        <v>3.5</v>
      </c>
      <c r="E39" s="78"/>
      <c r="F39" s="78">
        <f>E39*D39</f>
        <v>0</v>
      </c>
    </row>
    <row r="40" spans="1:7" x14ac:dyDescent="0.2">
      <c r="A40" s="49">
        <v>7</v>
      </c>
      <c r="B40" s="75" t="s">
        <v>178</v>
      </c>
      <c r="C40" s="76" t="s">
        <v>7</v>
      </c>
      <c r="D40" s="77">
        <v>4.5</v>
      </c>
      <c r="E40" s="78"/>
      <c r="F40" s="78">
        <f>E40*D40</f>
        <v>0</v>
      </c>
      <c r="G40" s="33"/>
    </row>
    <row r="41" spans="1:7" ht="12.75" customHeight="1" x14ac:dyDescent="0.2">
      <c r="A41" s="64"/>
      <c r="B41" s="71" t="s">
        <v>171</v>
      </c>
      <c r="C41" s="68"/>
      <c r="D41" s="66"/>
      <c r="E41" s="69"/>
      <c r="F41" s="70">
        <f>SUM(F35:F40)</f>
        <v>0</v>
      </c>
      <c r="G41" s="33"/>
    </row>
    <row r="42" spans="1:7" x14ac:dyDescent="0.2">
      <c r="A42" s="110"/>
      <c r="B42" s="112" t="s">
        <v>202</v>
      </c>
      <c r="C42" s="110"/>
      <c r="D42" s="110"/>
      <c r="E42" s="110"/>
      <c r="F42" s="110"/>
    </row>
    <row r="43" spans="1:7" x14ac:dyDescent="0.2">
      <c r="A43" s="49">
        <v>1</v>
      </c>
      <c r="B43" s="55" t="s">
        <v>203</v>
      </c>
      <c r="C43" s="49" t="s">
        <v>9</v>
      </c>
      <c r="D43" s="41">
        <v>9</v>
      </c>
      <c r="E43" s="41"/>
      <c r="F43" s="41">
        <f t="shared" ref="F43:F61" si="4">D43*E43</f>
        <v>0</v>
      </c>
    </row>
    <row r="44" spans="1:7" x14ac:dyDescent="0.2">
      <c r="A44" s="49">
        <v>2</v>
      </c>
      <c r="B44" s="55" t="s">
        <v>204</v>
      </c>
      <c r="C44" s="49" t="s">
        <v>9</v>
      </c>
      <c r="D44" s="41">
        <v>46</v>
      </c>
      <c r="E44" s="41"/>
      <c r="F44" s="41">
        <f t="shared" si="4"/>
        <v>0</v>
      </c>
    </row>
    <row r="45" spans="1:7" x14ac:dyDescent="0.2">
      <c r="A45" s="49"/>
      <c r="B45" s="55" t="s">
        <v>222</v>
      </c>
      <c r="C45" s="49" t="s">
        <v>10</v>
      </c>
      <c r="D45" s="41">
        <v>1</v>
      </c>
      <c r="E45" s="41"/>
      <c r="F45" s="41">
        <f t="shared" si="4"/>
        <v>0</v>
      </c>
    </row>
    <row r="46" spans="1:7" x14ac:dyDescent="0.2">
      <c r="A46" s="49">
        <v>4</v>
      </c>
      <c r="B46" s="55" t="s">
        <v>205</v>
      </c>
      <c r="C46" s="49" t="s">
        <v>10</v>
      </c>
      <c r="D46" s="41">
        <v>3</v>
      </c>
      <c r="E46" s="41"/>
      <c r="F46" s="41">
        <f t="shared" si="4"/>
        <v>0</v>
      </c>
    </row>
    <row r="47" spans="1:7" x14ac:dyDescent="0.2">
      <c r="A47" s="49">
        <v>5</v>
      </c>
      <c r="B47" s="55" t="s">
        <v>206</v>
      </c>
      <c r="C47" s="49" t="s">
        <v>10</v>
      </c>
      <c r="D47" s="41">
        <v>1</v>
      </c>
      <c r="E47" s="41"/>
      <c r="F47" s="41">
        <f t="shared" si="4"/>
        <v>0</v>
      </c>
    </row>
    <row r="48" spans="1:7" x14ac:dyDescent="0.2">
      <c r="A48" s="49">
        <v>6</v>
      </c>
      <c r="B48" s="55" t="s">
        <v>221</v>
      </c>
      <c r="C48" s="49" t="s">
        <v>10</v>
      </c>
      <c r="D48" s="41">
        <v>2</v>
      </c>
      <c r="E48" s="41"/>
      <c r="F48" s="41">
        <f t="shared" ref="F48" si="5">D48*E48</f>
        <v>0</v>
      </c>
    </row>
    <row r="49" spans="1:7" x14ac:dyDescent="0.2">
      <c r="A49" s="49">
        <v>7</v>
      </c>
      <c r="B49" s="55" t="s">
        <v>232</v>
      </c>
      <c r="C49" s="49" t="s">
        <v>10</v>
      </c>
      <c r="D49" s="41">
        <v>1</v>
      </c>
      <c r="E49" s="41"/>
      <c r="F49" s="41">
        <f t="shared" si="4"/>
        <v>0</v>
      </c>
    </row>
    <row r="50" spans="1:7" x14ac:dyDescent="0.2">
      <c r="A50" s="49">
        <v>8</v>
      </c>
      <c r="B50" s="55" t="s">
        <v>207</v>
      </c>
      <c r="C50" s="49" t="s">
        <v>10</v>
      </c>
      <c r="D50" s="41">
        <v>1</v>
      </c>
      <c r="E50" s="41"/>
      <c r="F50" s="41">
        <f t="shared" si="4"/>
        <v>0</v>
      </c>
    </row>
    <row r="51" spans="1:7" x14ac:dyDescent="0.2">
      <c r="A51" s="49">
        <v>9</v>
      </c>
      <c r="B51" s="55" t="s">
        <v>208</v>
      </c>
      <c r="C51" s="49" t="s">
        <v>10</v>
      </c>
      <c r="D51" s="41">
        <v>3</v>
      </c>
      <c r="E51" s="41"/>
      <c r="F51" s="41">
        <f t="shared" si="4"/>
        <v>0</v>
      </c>
    </row>
    <row r="52" spans="1:7" x14ac:dyDescent="0.2">
      <c r="A52" s="49">
        <v>12</v>
      </c>
      <c r="B52" s="55" t="s">
        <v>227</v>
      </c>
      <c r="C52" s="49" t="s">
        <v>9</v>
      </c>
      <c r="D52" s="41">
        <v>54</v>
      </c>
      <c r="E52" s="41"/>
      <c r="F52" s="41">
        <f t="shared" si="4"/>
        <v>0</v>
      </c>
    </row>
    <row r="53" spans="1:7" ht="12.75" customHeight="1" x14ac:dyDescent="0.2">
      <c r="A53" s="64"/>
      <c r="B53" s="111" t="s">
        <v>214</v>
      </c>
      <c r="C53" s="64"/>
      <c r="D53" s="66"/>
      <c r="E53" s="66"/>
      <c r="F53" s="67">
        <f>SUM(F43:F52)</f>
        <v>0</v>
      </c>
      <c r="G53" s="113"/>
    </row>
    <row r="54" spans="1:7" x14ac:dyDescent="0.2">
      <c r="A54" s="110"/>
      <c r="B54" s="112" t="s">
        <v>209</v>
      </c>
      <c r="C54" s="110"/>
      <c r="D54" s="110"/>
      <c r="E54" s="110"/>
      <c r="F54" s="110"/>
    </row>
    <row r="55" spans="1:7" x14ac:dyDescent="0.2">
      <c r="A55" s="49">
        <v>2</v>
      </c>
      <c r="B55" s="55" t="s">
        <v>223</v>
      </c>
      <c r="C55" s="49" t="s">
        <v>9</v>
      </c>
      <c r="D55" s="41">
        <v>12</v>
      </c>
      <c r="E55" s="41"/>
      <c r="F55" s="41">
        <f t="shared" si="4"/>
        <v>0</v>
      </c>
    </row>
    <row r="56" spans="1:7" x14ac:dyDescent="0.2">
      <c r="A56" s="49">
        <v>3</v>
      </c>
      <c r="B56" s="55" t="s">
        <v>210</v>
      </c>
      <c r="C56" s="49" t="s">
        <v>9</v>
      </c>
      <c r="D56" s="41">
        <v>19</v>
      </c>
      <c r="E56" s="41"/>
      <c r="F56" s="41">
        <f t="shared" si="4"/>
        <v>0</v>
      </c>
    </row>
    <row r="57" spans="1:7" x14ac:dyDescent="0.2">
      <c r="A57" s="49">
        <v>5</v>
      </c>
      <c r="B57" s="55" t="s">
        <v>211</v>
      </c>
      <c r="C57" s="49" t="s">
        <v>10</v>
      </c>
      <c r="D57" s="41">
        <v>1</v>
      </c>
      <c r="E57" s="41"/>
      <c r="F57" s="41">
        <f t="shared" si="4"/>
        <v>0</v>
      </c>
    </row>
    <row r="58" spans="1:7" x14ac:dyDescent="0.2">
      <c r="A58" s="49">
        <v>6</v>
      </c>
      <c r="B58" s="55" t="s">
        <v>212</v>
      </c>
      <c r="C58" s="49" t="s">
        <v>10</v>
      </c>
      <c r="D58" s="41">
        <v>3</v>
      </c>
      <c r="E58" s="41"/>
      <c r="F58" s="41">
        <f t="shared" si="4"/>
        <v>0</v>
      </c>
    </row>
    <row r="59" spans="1:7" x14ac:dyDescent="0.2">
      <c r="A59" s="49">
        <v>9</v>
      </c>
      <c r="B59" s="55" t="s">
        <v>213</v>
      </c>
      <c r="C59" s="49" t="s">
        <v>10</v>
      </c>
      <c r="D59" s="41">
        <v>2</v>
      </c>
      <c r="E59" s="41"/>
      <c r="F59" s="41">
        <f t="shared" si="4"/>
        <v>0</v>
      </c>
    </row>
    <row r="60" spans="1:7" x14ac:dyDescent="0.2">
      <c r="A60" s="49">
        <v>10</v>
      </c>
      <c r="B60" s="55" t="s">
        <v>226</v>
      </c>
      <c r="C60" s="49" t="s">
        <v>10</v>
      </c>
      <c r="D60" s="41">
        <v>1</v>
      </c>
      <c r="E60" s="41"/>
      <c r="F60" s="41">
        <f t="shared" si="4"/>
        <v>0</v>
      </c>
    </row>
    <row r="61" spans="1:7" x14ac:dyDescent="0.2">
      <c r="A61" s="49">
        <v>11</v>
      </c>
      <c r="B61" s="55" t="s">
        <v>225</v>
      </c>
      <c r="C61" s="49" t="s">
        <v>9</v>
      </c>
      <c r="D61" s="41">
        <v>19</v>
      </c>
      <c r="E61" s="41"/>
      <c r="F61" s="41">
        <f t="shared" si="4"/>
        <v>0</v>
      </c>
    </row>
    <row r="62" spans="1:7" x14ac:dyDescent="0.2">
      <c r="A62" s="49">
        <v>12</v>
      </c>
      <c r="B62" s="55" t="s">
        <v>224</v>
      </c>
      <c r="C62" s="49" t="s">
        <v>9</v>
      </c>
      <c r="D62" s="41">
        <v>6</v>
      </c>
      <c r="E62" s="41"/>
      <c r="F62" s="41">
        <f t="shared" ref="F62" si="6">D62*E62</f>
        <v>0</v>
      </c>
    </row>
    <row r="63" spans="1:7" x14ac:dyDescent="0.2">
      <c r="A63" s="49">
        <v>13</v>
      </c>
      <c r="B63" s="55" t="s">
        <v>228</v>
      </c>
      <c r="C63" s="49" t="s">
        <v>9</v>
      </c>
      <c r="D63" s="41">
        <v>31</v>
      </c>
      <c r="E63" s="41"/>
      <c r="F63" s="41">
        <f>D63*E63</f>
        <v>0</v>
      </c>
    </row>
    <row r="64" spans="1:7" x14ac:dyDescent="0.2">
      <c r="A64" s="64"/>
      <c r="B64" s="111" t="s">
        <v>209</v>
      </c>
      <c r="C64" s="64"/>
      <c r="D64" s="66"/>
      <c r="E64" s="66"/>
      <c r="F64" s="67">
        <f>SUM(F55:F62)</f>
        <v>0</v>
      </c>
    </row>
    <row r="65" spans="1:6" x14ac:dyDescent="0.2">
      <c r="A65" s="49"/>
      <c r="B65" s="79" t="s">
        <v>167</v>
      </c>
      <c r="C65" s="49"/>
      <c r="D65" s="41"/>
      <c r="E65" s="41"/>
      <c r="F65" s="41"/>
    </row>
    <row r="66" spans="1:6" x14ac:dyDescent="0.2">
      <c r="A66" s="49">
        <v>1</v>
      </c>
      <c r="B66" s="55" t="s">
        <v>233</v>
      </c>
      <c r="C66" s="49" t="s">
        <v>150</v>
      </c>
      <c r="D66" s="41">
        <v>2</v>
      </c>
      <c r="E66" s="41"/>
      <c r="F66" s="41">
        <f t="shared" ref="F66:F102" si="7">D66*E66</f>
        <v>0</v>
      </c>
    </row>
    <row r="67" spans="1:6" x14ac:dyDescent="0.2">
      <c r="A67" s="49"/>
      <c r="B67" s="55"/>
      <c r="C67" s="49"/>
      <c r="D67" s="41"/>
      <c r="E67" s="41"/>
      <c r="F67" s="41">
        <f t="shared" si="7"/>
        <v>0</v>
      </c>
    </row>
    <row r="68" spans="1:6" ht="25.5" x14ac:dyDescent="0.2">
      <c r="A68" s="49">
        <v>3</v>
      </c>
      <c r="B68" s="55" t="s">
        <v>234</v>
      </c>
      <c r="C68" s="49" t="s">
        <v>150</v>
      </c>
      <c r="D68" s="41">
        <v>45</v>
      </c>
      <c r="E68" s="41"/>
      <c r="F68" s="41">
        <f t="shared" si="7"/>
        <v>0</v>
      </c>
    </row>
    <row r="69" spans="1:6" x14ac:dyDescent="0.2">
      <c r="A69" s="49"/>
      <c r="B69" s="55"/>
      <c r="C69" s="49"/>
      <c r="D69" s="41"/>
      <c r="E69" s="41"/>
      <c r="F69" s="41">
        <f t="shared" si="7"/>
        <v>0</v>
      </c>
    </row>
    <row r="70" spans="1:6" ht="25.5" x14ac:dyDescent="0.2">
      <c r="A70" s="49">
        <v>5</v>
      </c>
      <c r="B70" s="55" t="s">
        <v>235</v>
      </c>
      <c r="C70" s="49" t="s">
        <v>151</v>
      </c>
      <c r="D70" s="41">
        <v>1</v>
      </c>
      <c r="E70" s="41"/>
      <c r="F70" s="41">
        <f t="shared" si="7"/>
        <v>0</v>
      </c>
    </row>
    <row r="71" spans="1:6" x14ac:dyDescent="0.2">
      <c r="A71" s="49"/>
      <c r="B71" s="55"/>
      <c r="C71" s="49"/>
      <c r="D71" s="41"/>
      <c r="E71" s="41"/>
      <c r="F71" s="41">
        <f t="shared" si="7"/>
        <v>0</v>
      </c>
    </row>
    <row r="72" spans="1:6" x14ac:dyDescent="0.2">
      <c r="A72" s="49">
        <v>7</v>
      </c>
      <c r="B72" s="55" t="s">
        <v>236</v>
      </c>
      <c r="C72" s="49" t="s">
        <v>151</v>
      </c>
      <c r="D72" s="41">
        <v>1</v>
      </c>
      <c r="E72" s="41"/>
      <c r="F72" s="41">
        <f t="shared" si="7"/>
        <v>0</v>
      </c>
    </row>
    <row r="73" spans="1:6" x14ac:dyDescent="0.2">
      <c r="A73" s="49"/>
      <c r="B73" s="55"/>
      <c r="C73" s="49"/>
      <c r="D73" s="41"/>
      <c r="E73" s="41"/>
      <c r="F73" s="41">
        <f t="shared" si="7"/>
        <v>0</v>
      </c>
    </row>
    <row r="74" spans="1:6" ht="25.5" x14ac:dyDescent="0.2">
      <c r="A74" s="49">
        <v>9</v>
      </c>
      <c r="B74" s="55" t="s">
        <v>152</v>
      </c>
      <c r="C74" s="49" t="s">
        <v>12</v>
      </c>
      <c r="D74" s="41">
        <v>50</v>
      </c>
      <c r="E74" s="41"/>
      <c r="F74" s="41">
        <f t="shared" si="7"/>
        <v>0</v>
      </c>
    </row>
    <row r="75" spans="1:6" ht="25.5" x14ac:dyDescent="0.2">
      <c r="A75" s="49">
        <v>10</v>
      </c>
      <c r="B75" s="55" t="s">
        <v>237</v>
      </c>
      <c r="C75" s="49" t="s">
        <v>9</v>
      </c>
      <c r="D75" s="41">
        <v>200</v>
      </c>
      <c r="E75" s="41"/>
      <c r="F75" s="41">
        <f t="shared" si="7"/>
        <v>0</v>
      </c>
    </row>
    <row r="76" spans="1:6" x14ac:dyDescent="0.2">
      <c r="A76" s="49"/>
      <c r="B76" s="55"/>
      <c r="C76" s="49"/>
      <c r="D76" s="41"/>
      <c r="E76" s="41"/>
      <c r="F76" s="41">
        <f t="shared" si="7"/>
        <v>0</v>
      </c>
    </row>
    <row r="77" spans="1:6" x14ac:dyDescent="0.2">
      <c r="A77" s="49">
        <v>12</v>
      </c>
      <c r="B77" s="55" t="s">
        <v>153</v>
      </c>
      <c r="C77" s="49" t="s">
        <v>9</v>
      </c>
      <c r="D77" s="41">
        <v>150</v>
      </c>
      <c r="E77" s="41"/>
      <c r="F77" s="41">
        <f t="shared" si="7"/>
        <v>0</v>
      </c>
    </row>
    <row r="78" spans="1:6" x14ac:dyDescent="0.2">
      <c r="A78" s="49"/>
      <c r="B78" s="55"/>
      <c r="C78" s="49"/>
      <c r="D78" s="41"/>
      <c r="E78" s="41"/>
      <c r="F78" s="41">
        <f t="shared" si="7"/>
        <v>0</v>
      </c>
    </row>
    <row r="79" spans="1:6" x14ac:dyDescent="0.2">
      <c r="A79" s="49">
        <v>14</v>
      </c>
      <c r="B79" s="55" t="s">
        <v>238</v>
      </c>
      <c r="C79" s="49" t="s">
        <v>9</v>
      </c>
      <c r="D79" s="41">
        <v>75</v>
      </c>
      <c r="E79" s="41"/>
      <c r="F79" s="41">
        <f t="shared" si="7"/>
        <v>0</v>
      </c>
    </row>
    <row r="80" spans="1:6" x14ac:dyDescent="0.2">
      <c r="A80" s="49"/>
      <c r="B80" s="55"/>
      <c r="C80" s="49"/>
      <c r="D80" s="41"/>
      <c r="E80" s="41"/>
      <c r="F80" s="41">
        <f t="shared" si="7"/>
        <v>0</v>
      </c>
    </row>
    <row r="81" spans="1:6" x14ac:dyDescent="0.2">
      <c r="A81" s="49">
        <v>16</v>
      </c>
      <c r="B81" s="55" t="s">
        <v>239</v>
      </c>
      <c r="C81" s="49" t="s">
        <v>9</v>
      </c>
      <c r="D81" s="41">
        <v>75</v>
      </c>
      <c r="E81" s="41"/>
      <c r="F81" s="41">
        <f t="shared" si="7"/>
        <v>0</v>
      </c>
    </row>
    <row r="82" spans="1:6" x14ac:dyDescent="0.2">
      <c r="A82" s="49"/>
      <c r="B82" s="55"/>
      <c r="C82" s="49"/>
      <c r="D82" s="41"/>
      <c r="E82" s="41"/>
      <c r="F82" s="41">
        <f t="shared" si="7"/>
        <v>0</v>
      </c>
    </row>
    <row r="83" spans="1:6" x14ac:dyDescent="0.2">
      <c r="A83" s="49">
        <v>18</v>
      </c>
      <c r="B83" s="55" t="s">
        <v>240</v>
      </c>
      <c r="C83" s="49" t="s">
        <v>9</v>
      </c>
      <c r="D83" s="41">
        <v>25</v>
      </c>
      <c r="E83" s="41"/>
      <c r="F83" s="41">
        <f t="shared" si="7"/>
        <v>0</v>
      </c>
    </row>
    <row r="84" spans="1:6" x14ac:dyDescent="0.2">
      <c r="A84" s="49"/>
      <c r="B84" s="55"/>
      <c r="C84" s="49"/>
      <c r="D84" s="41"/>
      <c r="E84" s="41"/>
      <c r="F84" s="41">
        <f>D84*E84</f>
        <v>0</v>
      </c>
    </row>
    <row r="85" spans="1:6" x14ac:dyDescent="0.2">
      <c r="A85" s="49"/>
      <c r="B85" s="55"/>
      <c r="C85" s="49"/>
      <c r="D85" s="41"/>
      <c r="E85" s="41"/>
      <c r="F85" s="41">
        <f t="shared" si="7"/>
        <v>0</v>
      </c>
    </row>
    <row r="86" spans="1:6" x14ac:dyDescent="0.2">
      <c r="A86" s="49">
        <v>21</v>
      </c>
      <c r="B86" s="55" t="s">
        <v>241</v>
      </c>
      <c r="C86" s="49" t="s">
        <v>9</v>
      </c>
      <c r="D86" s="41">
        <v>200</v>
      </c>
      <c r="E86" s="41"/>
      <c r="F86" s="41">
        <f t="shared" si="7"/>
        <v>0</v>
      </c>
    </row>
    <row r="87" spans="1:6" x14ac:dyDescent="0.2">
      <c r="A87" s="49"/>
      <c r="B87" s="55"/>
      <c r="C87" s="49"/>
      <c r="D87" s="41"/>
      <c r="E87" s="41"/>
      <c r="F87" s="41">
        <f t="shared" si="7"/>
        <v>0</v>
      </c>
    </row>
    <row r="88" spans="1:6" x14ac:dyDescent="0.2">
      <c r="A88" s="49">
        <v>23</v>
      </c>
      <c r="B88" s="55" t="s">
        <v>242</v>
      </c>
      <c r="C88" s="49" t="s">
        <v>9</v>
      </c>
      <c r="D88" s="41">
        <v>215</v>
      </c>
      <c r="E88" s="41"/>
      <c r="F88" s="41">
        <f t="shared" si="7"/>
        <v>0</v>
      </c>
    </row>
    <row r="89" spans="1:6" x14ac:dyDescent="0.2">
      <c r="A89" s="49"/>
      <c r="B89" s="55"/>
      <c r="C89" s="49"/>
      <c r="D89" s="41"/>
      <c r="E89" s="41"/>
      <c r="F89" s="41">
        <f t="shared" si="7"/>
        <v>0</v>
      </c>
    </row>
    <row r="90" spans="1:6" x14ac:dyDescent="0.2">
      <c r="A90" s="49">
        <v>25</v>
      </c>
      <c r="B90" s="55" t="s">
        <v>243</v>
      </c>
      <c r="C90" s="49" t="s">
        <v>150</v>
      </c>
      <c r="D90" s="41">
        <v>4</v>
      </c>
      <c r="E90" s="41"/>
      <c r="F90" s="41">
        <f t="shared" si="7"/>
        <v>0</v>
      </c>
    </row>
    <row r="91" spans="1:6" x14ac:dyDescent="0.2">
      <c r="A91" s="49"/>
      <c r="B91" s="55"/>
      <c r="C91" s="49"/>
      <c r="D91" s="41"/>
      <c r="E91" s="41"/>
      <c r="F91" s="41">
        <f t="shared" si="7"/>
        <v>0</v>
      </c>
    </row>
    <row r="92" spans="1:6" x14ac:dyDescent="0.2">
      <c r="A92" s="49">
        <v>27</v>
      </c>
      <c r="B92" s="55" t="s">
        <v>244</v>
      </c>
      <c r="C92" s="49" t="s">
        <v>150</v>
      </c>
      <c r="D92" s="41">
        <v>10</v>
      </c>
      <c r="E92" s="41"/>
      <c r="F92" s="41">
        <f t="shared" si="7"/>
        <v>0</v>
      </c>
    </row>
    <row r="93" spans="1:6" x14ac:dyDescent="0.2">
      <c r="A93" s="49">
        <v>28</v>
      </c>
      <c r="B93" s="55" t="s">
        <v>245</v>
      </c>
      <c r="C93" s="49" t="s">
        <v>150</v>
      </c>
      <c r="D93" s="41">
        <v>8</v>
      </c>
      <c r="E93" s="41"/>
      <c r="F93" s="41">
        <f t="shared" si="7"/>
        <v>0</v>
      </c>
    </row>
    <row r="94" spans="1:6" x14ac:dyDescent="0.2">
      <c r="A94" s="49"/>
      <c r="B94" s="55"/>
      <c r="C94" s="49"/>
      <c r="D94" s="41"/>
      <c r="E94" s="41"/>
      <c r="F94" s="41">
        <f t="shared" si="7"/>
        <v>0</v>
      </c>
    </row>
    <row r="95" spans="1:6" ht="51" x14ac:dyDescent="0.2">
      <c r="A95" s="49">
        <v>30</v>
      </c>
      <c r="B95" s="55" t="s">
        <v>154</v>
      </c>
      <c r="C95" s="49" t="s">
        <v>150</v>
      </c>
      <c r="D95" s="41">
        <v>11</v>
      </c>
      <c r="E95" s="41"/>
      <c r="F95" s="41">
        <f t="shared" si="7"/>
        <v>0</v>
      </c>
    </row>
    <row r="96" spans="1:6" x14ac:dyDescent="0.2">
      <c r="A96" s="49">
        <v>31</v>
      </c>
      <c r="B96" s="55" t="s">
        <v>155</v>
      </c>
      <c r="C96" s="49" t="s">
        <v>150</v>
      </c>
      <c r="D96" s="41">
        <v>11</v>
      </c>
      <c r="E96" s="41"/>
      <c r="F96" s="41">
        <f t="shared" si="7"/>
        <v>0</v>
      </c>
    </row>
    <row r="97" spans="1:7" x14ac:dyDescent="0.2">
      <c r="A97" s="49">
        <v>33</v>
      </c>
      <c r="B97" s="55" t="s">
        <v>156</v>
      </c>
      <c r="C97" s="49" t="s">
        <v>150</v>
      </c>
      <c r="D97" s="41">
        <v>8</v>
      </c>
      <c r="E97" s="41"/>
      <c r="F97" s="41">
        <f t="shared" si="7"/>
        <v>0</v>
      </c>
    </row>
    <row r="98" spans="1:7" x14ac:dyDescent="0.2">
      <c r="A98" s="49">
        <v>34</v>
      </c>
      <c r="B98" s="55" t="s">
        <v>157</v>
      </c>
      <c r="C98" s="49" t="s">
        <v>9</v>
      </c>
      <c r="D98" s="41">
        <v>200</v>
      </c>
      <c r="E98" s="41"/>
      <c r="F98" s="41">
        <f t="shared" si="7"/>
        <v>0</v>
      </c>
    </row>
    <row r="99" spans="1:7" x14ac:dyDescent="0.2">
      <c r="A99" s="49">
        <v>35</v>
      </c>
      <c r="B99" s="55" t="s">
        <v>158</v>
      </c>
      <c r="C99" s="49" t="s">
        <v>150</v>
      </c>
      <c r="D99" s="41">
        <v>1</v>
      </c>
      <c r="E99" s="41"/>
      <c r="F99" s="41">
        <f t="shared" si="7"/>
        <v>0</v>
      </c>
    </row>
    <row r="100" spans="1:7" x14ac:dyDescent="0.2">
      <c r="A100" s="49">
        <v>40</v>
      </c>
      <c r="B100" s="55" t="s">
        <v>159</v>
      </c>
      <c r="C100" s="49" t="s">
        <v>150</v>
      </c>
      <c r="D100" s="41">
        <v>1</v>
      </c>
      <c r="E100" s="41"/>
      <c r="F100" s="41">
        <f t="shared" si="7"/>
        <v>0</v>
      </c>
    </row>
    <row r="101" spans="1:7" x14ac:dyDescent="0.2">
      <c r="A101" s="49">
        <v>41</v>
      </c>
      <c r="B101" s="55" t="s">
        <v>160</v>
      </c>
      <c r="C101" s="49" t="s">
        <v>150</v>
      </c>
      <c r="D101" s="41">
        <v>1</v>
      </c>
      <c r="E101" s="41"/>
      <c r="F101" s="41">
        <f t="shared" si="7"/>
        <v>0</v>
      </c>
    </row>
    <row r="102" spans="1:7" x14ac:dyDescent="0.2">
      <c r="A102" s="49">
        <v>42</v>
      </c>
      <c r="B102" s="55" t="s">
        <v>161</v>
      </c>
      <c r="C102" s="49" t="s">
        <v>150</v>
      </c>
      <c r="D102" s="41">
        <v>1</v>
      </c>
      <c r="E102" s="41"/>
      <c r="F102" s="41">
        <f t="shared" si="7"/>
        <v>0</v>
      </c>
    </row>
    <row r="103" spans="1:7" x14ac:dyDescent="0.2">
      <c r="A103" s="64"/>
      <c r="B103" s="71" t="s">
        <v>172</v>
      </c>
      <c r="C103" s="64"/>
      <c r="D103" s="66"/>
      <c r="E103" s="66"/>
      <c r="F103" s="67">
        <f>SUM(F66:F102)</f>
        <v>0</v>
      </c>
    </row>
    <row r="104" spans="1:7" s="63" customFormat="1" x14ac:dyDescent="0.2">
      <c r="A104" s="49"/>
      <c r="B104" s="73" t="s">
        <v>182</v>
      </c>
      <c r="C104" s="49"/>
      <c r="D104" s="41"/>
      <c r="E104" s="41"/>
      <c r="F104" s="74"/>
      <c r="G104" s="80"/>
    </row>
    <row r="105" spans="1:7" s="63" customFormat="1" ht="25.5" x14ac:dyDescent="0.2">
      <c r="A105" s="81">
        <v>43</v>
      </c>
      <c r="B105" s="54" t="s">
        <v>168</v>
      </c>
      <c r="C105" s="82" t="s">
        <v>7</v>
      </c>
      <c r="D105" s="83">
        <v>56</v>
      </c>
      <c r="E105" s="92"/>
      <c r="F105" s="87">
        <f>D105*E105</f>
        <v>0</v>
      </c>
      <c r="G105" s="80"/>
    </row>
    <row r="106" spans="1:7" s="63" customFormat="1" x14ac:dyDescent="0.2">
      <c r="A106" s="81">
        <f t="shared" ref="A106:A108" si="8">A105+1</f>
        <v>44</v>
      </c>
      <c r="B106" s="54" t="s">
        <v>180</v>
      </c>
      <c r="C106" s="82" t="s">
        <v>8</v>
      </c>
      <c r="D106" s="83">
        <v>26.4</v>
      </c>
      <c r="E106" s="92"/>
      <c r="F106" s="41">
        <f t="shared" ref="F106:F113" si="9">D106*E106</f>
        <v>0</v>
      </c>
      <c r="G106" s="80"/>
    </row>
    <row r="107" spans="1:7" s="63" customFormat="1" x14ac:dyDescent="0.2">
      <c r="A107" s="81">
        <f t="shared" si="8"/>
        <v>45</v>
      </c>
      <c r="B107" s="54" t="s">
        <v>179</v>
      </c>
      <c r="C107" s="82" t="s">
        <v>8</v>
      </c>
      <c r="D107" s="83">
        <v>184.8</v>
      </c>
      <c r="E107" s="92"/>
      <c r="F107" s="41">
        <f t="shared" si="9"/>
        <v>0</v>
      </c>
      <c r="G107" s="80"/>
    </row>
    <row r="108" spans="1:7" s="63" customFormat="1" ht="25.5" x14ac:dyDescent="0.2">
      <c r="A108" s="81">
        <f t="shared" si="8"/>
        <v>46</v>
      </c>
      <c r="B108" s="54" t="s">
        <v>246</v>
      </c>
      <c r="C108" s="82" t="s">
        <v>7</v>
      </c>
      <c r="D108" s="83">
        <v>2.5</v>
      </c>
      <c r="E108" s="92"/>
      <c r="F108" s="41">
        <f t="shared" si="9"/>
        <v>0</v>
      </c>
      <c r="G108" s="80"/>
    </row>
    <row r="109" spans="1:7" s="63" customFormat="1" x14ac:dyDescent="0.2">
      <c r="A109" s="81">
        <v>47</v>
      </c>
      <c r="B109" s="54" t="s">
        <v>217</v>
      </c>
      <c r="C109" s="82" t="s">
        <v>7</v>
      </c>
      <c r="D109" s="83">
        <v>62.5</v>
      </c>
      <c r="E109" s="92"/>
      <c r="F109" s="41">
        <f t="shared" si="9"/>
        <v>0</v>
      </c>
      <c r="G109" s="80"/>
    </row>
    <row r="110" spans="1:7" s="63" customFormat="1" x14ac:dyDescent="0.2">
      <c r="A110" s="81">
        <v>48</v>
      </c>
      <c r="B110" s="54" t="s">
        <v>218</v>
      </c>
      <c r="C110" s="82" t="s">
        <v>7</v>
      </c>
      <c r="D110" s="83">
        <v>43.5</v>
      </c>
      <c r="E110" s="92"/>
      <c r="F110" s="41">
        <f t="shared" si="9"/>
        <v>0</v>
      </c>
      <c r="G110" s="80"/>
    </row>
    <row r="111" spans="1:7" s="63" customFormat="1" x14ac:dyDescent="0.2">
      <c r="A111" s="81">
        <v>49</v>
      </c>
      <c r="B111" s="54" t="s">
        <v>219</v>
      </c>
      <c r="C111" s="82" t="s">
        <v>7</v>
      </c>
      <c r="D111" s="83">
        <v>43.5</v>
      </c>
      <c r="E111" s="92"/>
      <c r="F111" s="41">
        <f t="shared" si="9"/>
        <v>0</v>
      </c>
      <c r="G111" s="80"/>
    </row>
    <row r="112" spans="1:7" s="63" customFormat="1" ht="25.5" x14ac:dyDescent="0.2">
      <c r="A112" s="81">
        <v>50</v>
      </c>
      <c r="B112" s="54" t="s">
        <v>220</v>
      </c>
      <c r="C112" s="82" t="s">
        <v>8</v>
      </c>
      <c r="D112" s="83">
        <v>290</v>
      </c>
      <c r="E112" s="92"/>
      <c r="F112" s="41">
        <f t="shared" si="9"/>
        <v>0</v>
      </c>
      <c r="G112" s="80"/>
    </row>
    <row r="113" spans="1:7" s="63" customFormat="1" x14ac:dyDescent="0.2">
      <c r="A113" s="81">
        <v>51</v>
      </c>
      <c r="B113" s="54" t="s">
        <v>181</v>
      </c>
      <c r="C113" s="82" t="s">
        <v>9</v>
      </c>
      <c r="D113" s="83">
        <v>145</v>
      </c>
      <c r="E113" s="92"/>
      <c r="F113" s="41">
        <f t="shared" si="9"/>
        <v>0</v>
      </c>
      <c r="G113" s="80"/>
    </row>
    <row r="114" spans="1:7" s="89" customFormat="1" x14ac:dyDescent="0.2">
      <c r="A114" s="84"/>
      <c r="B114" s="71" t="s">
        <v>183</v>
      </c>
      <c r="C114" s="85"/>
      <c r="D114" s="86"/>
      <c r="E114" s="93"/>
      <c r="F114" s="67">
        <f>SUM(F105:F113)</f>
        <v>0</v>
      </c>
      <c r="G114" s="88"/>
    </row>
    <row r="115" spans="1:7" s="89" customFormat="1" x14ac:dyDescent="0.2">
      <c r="A115" s="81"/>
      <c r="B115" s="73" t="s">
        <v>184</v>
      </c>
      <c r="C115" s="82"/>
      <c r="D115" s="83"/>
      <c r="E115" s="92"/>
      <c r="F115" s="74"/>
      <c r="G115" s="88"/>
    </row>
    <row r="116" spans="1:7" s="89" customFormat="1" x14ac:dyDescent="0.2">
      <c r="A116" s="81">
        <v>50</v>
      </c>
      <c r="B116" s="54" t="s">
        <v>185</v>
      </c>
      <c r="C116" s="82" t="s">
        <v>7</v>
      </c>
      <c r="D116" s="83">
        <v>28.5</v>
      </c>
      <c r="E116" s="92"/>
      <c r="F116" s="41">
        <f t="shared" ref="F116:F124" si="10">D116*E116</f>
        <v>0</v>
      </c>
      <c r="G116" s="88"/>
    </row>
    <row r="117" spans="1:7" s="89" customFormat="1" x14ac:dyDescent="0.2">
      <c r="A117" s="81">
        <v>51</v>
      </c>
      <c r="B117" s="54" t="s">
        <v>190</v>
      </c>
      <c r="C117" s="82" t="s">
        <v>8</v>
      </c>
      <c r="D117" s="83">
        <v>40.15</v>
      </c>
      <c r="E117" s="92"/>
      <c r="F117" s="41">
        <f t="shared" si="10"/>
        <v>0</v>
      </c>
      <c r="G117" s="88"/>
    </row>
    <row r="118" spans="1:7" s="91" customFormat="1" ht="25.5" x14ac:dyDescent="0.2">
      <c r="A118" s="81">
        <v>52</v>
      </c>
      <c r="B118" s="54" t="s">
        <v>186</v>
      </c>
      <c r="C118" s="82" t="s">
        <v>7</v>
      </c>
      <c r="D118" s="83">
        <v>19.5</v>
      </c>
      <c r="E118" s="92"/>
      <c r="F118" s="41">
        <f t="shared" si="10"/>
        <v>0</v>
      </c>
      <c r="G118" s="90"/>
    </row>
    <row r="119" spans="1:7" s="89" customFormat="1" ht="25.5" x14ac:dyDescent="0.2">
      <c r="A119" s="81">
        <v>53</v>
      </c>
      <c r="B119" s="54" t="s">
        <v>187</v>
      </c>
      <c r="C119" s="82" t="s">
        <v>12</v>
      </c>
      <c r="D119" s="83">
        <v>749.45</v>
      </c>
      <c r="E119" s="92"/>
      <c r="F119" s="41">
        <f t="shared" si="10"/>
        <v>0</v>
      </c>
      <c r="G119" s="88"/>
    </row>
    <row r="120" spans="1:7" s="89" customFormat="1" x14ac:dyDescent="0.2">
      <c r="A120" s="81">
        <v>54</v>
      </c>
      <c r="B120" s="54" t="s">
        <v>188</v>
      </c>
      <c r="C120" s="82" t="s">
        <v>7</v>
      </c>
      <c r="D120" s="83">
        <v>3.5</v>
      </c>
      <c r="E120" s="92"/>
      <c r="F120" s="41">
        <f t="shared" si="10"/>
        <v>0</v>
      </c>
      <c r="G120" s="88"/>
    </row>
    <row r="121" spans="1:7" ht="37.5" customHeight="1" x14ac:dyDescent="0.2">
      <c r="A121" s="81">
        <v>55</v>
      </c>
      <c r="B121" s="54" t="s">
        <v>248</v>
      </c>
      <c r="C121" s="82" t="s">
        <v>8</v>
      </c>
      <c r="D121" s="83">
        <v>152.6</v>
      </c>
      <c r="E121" s="92"/>
      <c r="F121" s="41">
        <f t="shared" si="10"/>
        <v>0</v>
      </c>
      <c r="G121" s="33"/>
    </row>
    <row r="122" spans="1:7" ht="25.5" x14ac:dyDescent="0.2">
      <c r="A122" s="49">
        <v>56</v>
      </c>
      <c r="B122" s="54" t="s">
        <v>199</v>
      </c>
      <c r="C122" s="48" t="s">
        <v>8</v>
      </c>
      <c r="D122" s="41">
        <v>57.84</v>
      </c>
      <c r="E122" s="41"/>
      <c r="F122" s="41">
        <f t="shared" si="10"/>
        <v>0</v>
      </c>
      <c r="G122" s="33"/>
    </row>
    <row r="123" spans="1:7" x14ac:dyDescent="0.2">
      <c r="A123" s="49">
        <v>57</v>
      </c>
      <c r="B123" s="56" t="s">
        <v>144</v>
      </c>
      <c r="C123" s="50" t="s">
        <v>8</v>
      </c>
      <c r="D123" s="41">
        <v>144.6</v>
      </c>
      <c r="E123" s="42"/>
      <c r="F123" s="42">
        <f t="shared" si="10"/>
        <v>0</v>
      </c>
      <c r="G123" s="33"/>
    </row>
    <row r="124" spans="1:7" x14ac:dyDescent="0.2">
      <c r="A124" s="49">
        <v>58</v>
      </c>
      <c r="B124" s="56" t="s">
        <v>216</v>
      </c>
      <c r="C124" s="50" t="s">
        <v>8</v>
      </c>
      <c r="D124" s="41">
        <v>144.6</v>
      </c>
      <c r="E124" s="42"/>
      <c r="F124" s="42">
        <f t="shared" si="10"/>
        <v>0</v>
      </c>
      <c r="G124" s="33"/>
    </row>
    <row r="125" spans="1:7" s="89" customFormat="1" ht="38.25" customHeight="1" x14ac:dyDescent="0.2">
      <c r="A125" s="49">
        <v>59</v>
      </c>
      <c r="B125" s="54" t="s">
        <v>247</v>
      </c>
      <c r="C125" s="49" t="s">
        <v>8</v>
      </c>
      <c r="D125" s="41">
        <v>134.5</v>
      </c>
      <c r="E125" s="41"/>
      <c r="F125" s="41">
        <f>D125*E125</f>
        <v>0</v>
      </c>
      <c r="G125" s="88"/>
    </row>
    <row r="126" spans="1:7" s="89" customFormat="1" ht="38.25" customHeight="1" x14ac:dyDescent="0.2">
      <c r="A126" s="49">
        <v>60</v>
      </c>
      <c r="B126" s="54" t="s">
        <v>250</v>
      </c>
      <c r="C126" s="49" t="s">
        <v>8</v>
      </c>
      <c r="D126" s="41">
        <v>85</v>
      </c>
      <c r="E126" s="41"/>
      <c r="F126" s="41">
        <f>D126*E126</f>
        <v>0</v>
      </c>
      <c r="G126" s="88"/>
    </row>
    <row r="127" spans="1:7" s="89" customFormat="1" x14ac:dyDescent="0.2">
      <c r="A127" s="49">
        <v>61</v>
      </c>
      <c r="B127" s="54" t="s">
        <v>229</v>
      </c>
      <c r="C127" s="49" t="s">
        <v>8</v>
      </c>
      <c r="D127" s="41">
        <v>166.15</v>
      </c>
      <c r="E127" s="41"/>
      <c r="F127" s="41">
        <f>D127*E127</f>
        <v>0</v>
      </c>
      <c r="G127" s="88"/>
    </row>
    <row r="128" spans="1:7" x14ac:dyDescent="0.2">
      <c r="A128" s="84"/>
      <c r="B128" s="71" t="s">
        <v>189</v>
      </c>
      <c r="C128" s="85"/>
      <c r="D128" s="86"/>
      <c r="E128" s="93"/>
      <c r="F128" s="67">
        <f>SUM(F116:F127)</f>
        <v>0</v>
      </c>
      <c r="G128" s="33"/>
    </row>
    <row r="129" spans="1:7" ht="26.25" customHeight="1" x14ac:dyDescent="0.2">
      <c r="A129" s="96"/>
      <c r="B129" s="96" t="s">
        <v>197</v>
      </c>
      <c r="C129" s="97"/>
      <c r="D129" s="97"/>
      <c r="E129" s="97"/>
      <c r="F129" s="98"/>
      <c r="G129" s="33"/>
    </row>
    <row r="130" spans="1:7" ht="30.75" customHeight="1" x14ac:dyDescent="0.2">
      <c r="A130" s="94">
        <v>8</v>
      </c>
      <c r="B130" s="54" t="s">
        <v>191</v>
      </c>
      <c r="C130" s="58" t="s">
        <v>10</v>
      </c>
      <c r="D130" s="59">
        <v>1</v>
      </c>
      <c r="E130" s="59"/>
      <c r="F130" s="59">
        <f>D130*E130</f>
        <v>0</v>
      </c>
      <c r="G130" s="33"/>
    </row>
    <row r="131" spans="1:7" ht="30" customHeight="1" x14ac:dyDescent="0.2">
      <c r="A131" s="94">
        <v>9</v>
      </c>
      <c r="B131" s="54" t="s">
        <v>192</v>
      </c>
      <c r="C131" s="58" t="s">
        <v>10</v>
      </c>
      <c r="D131" s="59">
        <v>1</v>
      </c>
      <c r="E131" s="59"/>
      <c r="F131" s="59">
        <f t="shared" ref="F131:F135" si="11">D131*E131</f>
        <v>0</v>
      </c>
      <c r="G131" s="33"/>
    </row>
    <row r="132" spans="1:7" s="95" customFormat="1" ht="27.75" customHeight="1" x14ac:dyDescent="0.2">
      <c r="A132" s="94">
        <v>10</v>
      </c>
      <c r="B132" s="54" t="s">
        <v>193</v>
      </c>
      <c r="C132" s="58" t="s">
        <v>10</v>
      </c>
      <c r="D132" s="59">
        <v>1</v>
      </c>
      <c r="E132" s="59"/>
      <c r="F132" s="59">
        <f t="shared" si="11"/>
        <v>0</v>
      </c>
    </row>
    <row r="133" spans="1:7" s="95" customFormat="1" ht="29.25" customHeight="1" x14ac:dyDescent="0.2">
      <c r="A133" s="94">
        <v>11</v>
      </c>
      <c r="B133" s="54" t="s">
        <v>194</v>
      </c>
      <c r="C133" s="58" t="s">
        <v>10</v>
      </c>
      <c r="D133" s="59">
        <v>1</v>
      </c>
      <c r="E133" s="59"/>
      <c r="F133" s="59">
        <f t="shared" si="11"/>
        <v>0</v>
      </c>
    </row>
    <row r="134" spans="1:7" s="95" customFormat="1" ht="24.75" customHeight="1" x14ac:dyDescent="0.2">
      <c r="A134" s="94">
        <v>12</v>
      </c>
      <c r="B134" s="54" t="s">
        <v>195</v>
      </c>
      <c r="C134" s="58" t="s">
        <v>10</v>
      </c>
      <c r="D134" s="59">
        <v>1</v>
      </c>
      <c r="E134" s="59"/>
      <c r="F134" s="59">
        <f t="shared" si="11"/>
        <v>0</v>
      </c>
    </row>
    <row r="135" spans="1:7" ht="25.5" x14ac:dyDescent="0.2">
      <c r="A135" s="99">
        <v>4</v>
      </c>
      <c r="B135" s="55" t="s">
        <v>196</v>
      </c>
      <c r="C135" s="58" t="s">
        <v>8</v>
      </c>
      <c r="D135" s="59">
        <v>144.5</v>
      </c>
      <c r="E135" s="59"/>
      <c r="F135" s="59">
        <f t="shared" si="11"/>
        <v>0</v>
      </c>
      <c r="G135" s="33"/>
    </row>
    <row r="136" spans="1:7" x14ac:dyDescent="0.2">
      <c r="A136" s="100"/>
      <c r="B136" s="101" t="s">
        <v>198</v>
      </c>
      <c r="C136" s="102"/>
      <c r="D136" s="103"/>
      <c r="E136" s="103"/>
      <c r="F136" s="104">
        <f>SUM(F130:F135)</f>
        <v>0</v>
      </c>
      <c r="G136" s="33"/>
    </row>
    <row r="137" spans="1:7" ht="12.75" customHeight="1" x14ac:dyDescent="0.2">
      <c r="A137" s="128" t="s">
        <v>69</v>
      </c>
      <c r="B137" s="129"/>
      <c r="C137" s="129"/>
      <c r="D137" s="129"/>
      <c r="E137" s="130"/>
      <c r="F137" s="105">
        <f>F15+F27+F33+F41+F53+F64+F103+F114+F128+F136</f>
        <v>0</v>
      </c>
    </row>
    <row r="138" spans="1:7" ht="12.75" customHeight="1" x14ac:dyDescent="0.2">
      <c r="A138" s="128" t="s">
        <v>249</v>
      </c>
      <c r="B138" s="129"/>
      <c r="C138" s="129"/>
      <c r="D138" s="129"/>
      <c r="E138" s="130"/>
      <c r="F138" s="67">
        <f>F137*0.03</f>
        <v>0</v>
      </c>
    </row>
    <row r="139" spans="1:7" ht="12.75" customHeight="1" x14ac:dyDescent="0.2">
      <c r="A139" s="128" t="s">
        <v>65</v>
      </c>
      <c r="B139" s="129"/>
      <c r="C139" s="129"/>
      <c r="D139" s="129"/>
      <c r="E139" s="130"/>
      <c r="F139" s="67">
        <f>F137+F138</f>
        <v>0</v>
      </c>
    </row>
    <row r="140" spans="1:7" ht="12.75" customHeight="1" x14ac:dyDescent="0.2">
      <c r="A140" s="128" t="s">
        <v>70</v>
      </c>
      <c r="B140" s="129"/>
      <c r="C140" s="129"/>
      <c r="D140" s="129"/>
      <c r="E140" s="130"/>
      <c r="F140" s="67">
        <f>F139*0.2</f>
        <v>0</v>
      </c>
    </row>
    <row r="141" spans="1:7" ht="12.75" customHeight="1" x14ac:dyDescent="0.2">
      <c r="A141" s="128" t="s">
        <v>71</v>
      </c>
      <c r="B141" s="129"/>
      <c r="C141" s="129"/>
      <c r="D141" s="129"/>
      <c r="E141" s="130"/>
      <c r="F141" s="106">
        <f>F139+F140</f>
        <v>0</v>
      </c>
    </row>
    <row r="312" spans="5:5" x14ac:dyDescent="0.2">
      <c r="E312" s="43"/>
    </row>
    <row r="313" spans="5:5" x14ac:dyDescent="0.2">
      <c r="E313" s="43"/>
    </row>
    <row r="314" spans="5:5" x14ac:dyDescent="0.2">
      <c r="E314" s="43"/>
    </row>
    <row r="315" spans="5:5" x14ac:dyDescent="0.2">
      <c r="E315" s="43"/>
    </row>
    <row r="316" spans="5:5" x14ac:dyDescent="0.2">
      <c r="E316" s="43"/>
    </row>
    <row r="317" spans="5:5" x14ac:dyDescent="0.2">
      <c r="E317" s="43"/>
    </row>
    <row r="318" spans="5:5" x14ac:dyDescent="0.2">
      <c r="E318" s="43"/>
    </row>
    <row r="319" spans="5:5" x14ac:dyDescent="0.2">
      <c r="E319" s="43"/>
    </row>
    <row r="320" spans="5:5" x14ac:dyDescent="0.2">
      <c r="E320" s="43"/>
    </row>
    <row r="321" spans="5:5" x14ac:dyDescent="0.2">
      <c r="E321" s="43"/>
    </row>
    <row r="322" spans="5:5" x14ac:dyDescent="0.2">
      <c r="E322" s="43"/>
    </row>
    <row r="323" spans="5:5" x14ac:dyDescent="0.2">
      <c r="E323" s="43"/>
    </row>
    <row r="324" spans="5:5" x14ac:dyDescent="0.2">
      <c r="E324" s="43"/>
    </row>
    <row r="325" spans="5:5" x14ac:dyDescent="0.2">
      <c r="E325" s="43"/>
    </row>
    <row r="326" spans="5:5" x14ac:dyDescent="0.2">
      <c r="E326" s="43"/>
    </row>
    <row r="327" spans="5:5" x14ac:dyDescent="0.2">
      <c r="E327" s="43"/>
    </row>
    <row r="328" spans="5:5" x14ac:dyDescent="0.2">
      <c r="E328" s="43"/>
    </row>
    <row r="329" spans="5:5" x14ac:dyDescent="0.2">
      <c r="E329" s="43"/>
    </row>
    <row r="330" spans="5:5" x14ac:dyDescent="0.2">
      <c r="E330" s="43"/>
    </row>
    <row r="331" spans="5:5" x14ac:dyDescent="0.2">
      <c r="E331" s="43"/>
    </row>
    <row r="332" spans="5:5" x14ac:dyDescent="0.2">
      <c r="E332" s="43"/>
    </row>
    <row r="333" spans="5:5" x14ac:dyDescent="0.2">
      <c r="E333" s="43"/>
    </row>
    <row r="334" spans="5:5" x14ac:dyDescent="0.2">
      <c r="E334" s="43"/>
    </row>
    <row r="335" spans="5:5" x14ac:dyDescent="0.2">
      <c r="E335" s="43"/>
    </row>
    <row r="336" spans="5:5" x14ac:dyDescent="0.2">
      <c r="E336" s="43"/>
    </row>
    <row r="337" spans="5:5" x14ac:dyDescent="0.2">
      <c r="E337" s="43"/>
    </row>
    <row r="338" spans="5:5" x14ac:dyDescent="0.2">
      <c r="E338" s="43"/>
    </row>
    <row r="339" spans="5:5" x14ac:dyDescent="0.2">
      <c r="E339" s="43"/>
    </row>
    <row r="340" spans="5:5" x14ac:dyDescent="0.2">
      <c r="E340" s="43"/>
    </row>
    <row r="341" spans="5:5" x14ac:dyDescent="0.2">
      <c r="E341" s="43"/>
    </row>
    <row r="342" spans="5:5" x14ac:dyDescent="0.2">
      <c r="E342" s="43"/>
    </row>
    <row r="343" spans="5:5" x14ac:dyDescent="0.2">
      <c r="E343" s="43"/>
    </row>
    <row r="344" spans="5:5" x14ac:dyDescent="0.2">
      <c r="E344" s="43"/>
    </row>
    <row r="345" spans="5:5" x14ac:dyDescent="0.2">
      <c r="E345" s="43"/>
    </row>
    <row r="346" spans="5:5" x14ac:dyDescent="0.2">
      <c r="E346" s="43"/>
    </row>
    <row r="347" spans="5:5" x14ac:dyDescent="0.2">
      <c r="E347" s="43"/>
    </row>
    <row r="348" spans="5:5" x14ac:dyDescent="0.2">
      <c r="E348" s="43"/>
    </row>
    <row r="349" spans="5:5" x14ac:dyDescent="0.2">
      <c r="E349" s="43"/>
    </row>
    <row r="350" spans="5:5" x14ac:dyDescent="0.2">
      <c r="E350" s="43"/>
    </row>
    <row r="351" spans="5:5" x14ac:dyDescent="0.2">
      <c r="E351" s="43"/>
    </row>
    <row r="352" spans="5:5" x14ac:dyDescent="0.2">
      <c r="E352" s="43"/>
    </row>
    <row r="353" spans="5:5" x14ac:dyDescent="0.2">
      <c r="E353" s="43"/>
    </row>
    <row r="354" spans="5:5" x14ac:dyDescent="0.2">
      <c r="E354" s="43"/>
    </row>
    <row r="355" spans="5:5" x14ac:dyDescent="0.2">
      <c r="E355" s="43"/>
    </row>
    <row r="356" spans="5:5" x14ac:dyDescent="0.2">
      <c r="E356" s="43"/>
    </row>
    <row r="357" spans="5:5" x14ac:dyDescent="0.2">
      <c r="E357" s="43"/>
    </row>
    <row r="358" spans="5:5" x14ac:dyDescent="0.2">
      <c r="E358" s="43"/>
    </row>
    <row r="359" spans="5:5" x14ac:dyDescent="0.2">
      <c r="E359" s="43"/>
    </row>
    <row r="360" spans="5:5" x14ac:dyDescent="0.2">
      <c r="E360" s="43"/>
    </row>
    <row r="361" spans="5:5" x14ac:dyDescent="0.2">
      <c r="E361" s="43"/>
    </row>
    <row r="362" spans="5:5" x14ac:dyDescent="0.2">
      <c r="E362" s="43"/>
    </row>
    <row r="363" spans="5:5" x14ac:dyDescent="0.2">
      <c r="E363" s="43"/>
    </row>
    <row r="364" spans="5:5" x14ac:dyDescent="0.2">
      <c r="E364" s="43"/>
    </row>
    <row r="365" spans="5:5" x14ac:dyDescent="0.2">
      <c r="E365" s="43"/>
    </row>
    <row r="366" spans="5:5" x14ac:dyDescent="0.2">
      <c r="E366" s="43"/>
    </row>
    <row r="367" spans="5:5" x14ac:dyDescent="0.2">
      <c r="E367" s="43"/>
    </row>
    <row r="368" spans="5:5" x14ac:dyDescent="0.2">
      <c r="E368" s="43"/>
    </row>
    <row r="369" spans="5:5" x14ac:dyDescent="0.2">
      <c r="E369" s="43"/>
    </row>
    <row r="370" spans="5:5" x14ac:dyDescent="0.2">
      <c r="E370" s="43"/>
    </row>
    <row r="371" spans="5:5" x14ac:dyDescent="0.2">
      <c r="E371" s="43"/>
    </row>
    <row r="372" spans="5:5" x14ac:dyDescent="0.2">
      <c r="E372" s="43"/>
    </row>
    <row r="373" spans="5:5" x14ac:dyDescent="0.2">
      <c r="E373" s="43"/>
    </row>
    <row r="374" spans="5:5" x14ac:dyDescent="0.2">
      <c r="E374" s="43"/>
    </row>
  </sheetData>
  <mergeCells count="17">
    <mergeCell ref="A141:E141"/>
    <mergeCell ref="A137:E137"/>
    <mergeCell ref="A138:E138"/>
    <mergeCell ref="A139:E139"/>
    <mergeCell ref="A140:E140"/>
    <mergeCell ref="A4:D4"/>
    <mergeCell ref="A9:F9"/>
    <mergeCell ref="A10:F10"/>
    <mergeCell ref="A2:F2"/>
    <mergeCell ref="A3:F3"/>
    <mergeCell ref="A5:F5"/>
    <mergeCell ref="A6:A7"/>
    <mergeCell ref="B6:B7"/>
    <mergeCell ref="C6:C7"/>
    <mergeCell ref="D6:D7"/>
    <mergeCell ref="E6:E7"/>
    <mergeCell ref="F6:F7"/>
  </mergeCells>
  <pageMargins left="0.28999999999999998" right="0.16" top="0.28999999999999998" bottom="0.31" header="0.16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64" workbookViewId="0">
      <selection activeCell="C126" sqref="C126"/>
    </sheetView>
  </sheetViews>
  <sheetFormatPr defaultColWidth="9.140625" defaultRowHeight="12.75" x14ac:dyDescent="0.25"/>
  <cols>
    <col min="1" max="1" width="6.140625" style="30" customWidth="1"/>
    <col min="2" max="2" width="56.28515625" style="30" customWidth="1"/>
    <col min="3" max="3" width="7.85546875" style="30" customWidth="1"/>
    <col min="4" max="4" width="9.7109375" style="31" bestFit="1" customWidth="1"/>
    <col min="5" max="16384" width="9.140625" style="30"/>
  </cols>
  <sheetData>
    <row r="1" spans="1:8" s="3" customFormat="1" x14ac:dyDescent="0.25">
      <c r="A1" s="16"/>
      <c r="C1" s="16"/>
      <c r="D1" s="17"/>
    </row>
    <row r="2" spans="1:8" s="18" customFormat="1" x14ac:dyDescent="0.25">
      <c r="A2" s="16"/>
      <c r="B2" s="3"/>
      <c r="C2" s="16"/>
      <c r="D2" s="17"/>
      <c r="E2" s="3"/>
      <c r="F2" s="3"/>
      <c r="G2" s="3"/>
      <c r="H2" s="3"/>
    </row>
    <row r="3" spans="1:8" s="3" customFormat="1" x14ac:dyDescent="0.25">
      <c r="A3" s="16"/>
      <c r="C3" s="16"/>
      <c r="D3" s="17"/>
    </row>
    <row r="4" spans="1:8" s="3" customFormat="1" ht="56.25" customHeight="1" x14ac:dyDescent="0.25">
      <c r="A4" s="16"/>
      <c r="C4" s="16"/>
      <c r="D4" s="17"/>
    </row>
    <row r="5" spans="1:8" s="3" customFormat="1" ht="15" customHeight="1" x14ac:dyDescent="0.25">
      <c r="A5" s="16"/>
      <c r="B5" s="19" t="s">
        <v>77</v>
      </c>
      <c r="C5" s="16"/>
      <c r="D5" s="17"/>
    </row>
    <row r="6" spans="1:8" s="20" customFormat="1" ht="27.75" customHeight="1" x14ac:dyDescent="0.25">
      <c r="A6" s="131" t="s">
        <v>131</v>
      </c>
      <c r="B6" s="131"/>
      <c r="C6" s="131"/>
      <c r="D6" s="131"/>
    </row>
    <row r="7" spans="1:8" s="20" customFormat="1" x14ac:dyDescent="0.25">
      <c r="A7" s="132" t="s">
        <v>14</v>
      </c>
      <c r="B7" s="132"/>
      <c r="C7" s="132"/>
      <c r="D7" s="132"/>
    </row>
    <row r="8" spans="1:8" s="20" customFormat="1" ht="52.5" customHeight="1" x14ac:dyDescent="0.25">
      <c r="A8" s="132" t="s">
        <v>76</v>
      </c>
      <c r="B8" s="132"/>
      <c r="C8" s="132"/>
      <c r="D8" s="132"/>
    </row>
    <row r="9" spans="1:8" s="20" customFormat="1" ht="12.75" customHeight="1" x14ac:dyDescent="0.25">
      <c r="A9" s="131" t="s">
        <v>0</v>
      </c>
      <c r="B9" s="131" t="s">
        <v>1</v>
      </c>
      <c r="C9" s="131" t="s">
        <v>2</v>
      </c>
      <c r="D9" s="133" t="s">
        <v>3</v>
      </c>
    </row>
    <row r="10" spans="1:8" s="20" customFormat="1" ht="24" customHeight="1" x14ac:dyDescent="0.25">
      <c r="A10" s="131"/>
      <c r="B10" s="131"/>
      <c r="C10" s="131"/>
      <c r="D10" s="133"/>
    </row>
    <row r="11" spans="1:8" s="23" customFormat="1" x14ac:dyDescent="0.25">
      <c r="A11" s="5">
        <v>1</v>
      </c>
      <c r="B11" s="5">
        <v>2</v>
      </c>
      <c r="C11" s="21">
        <v>3</v>
      </c>
      <c r="D11" s="22">
        <v>4</v>
      </c>
    </row>
    <row r="12" spans="1:8" s="3" customFormat="1" x14ac:dyDescent="0.25">
      <c r="A12" s="137" t="s">
        <v>56</v>
      </c>
      <c r="B12" s="137"/>
      <c r="C12" s="137"/>
      <c r="D12" s="137"/>
    </row>
    <row r="13" spans="1:8" s="3" customFormat="1" x14ac:dyDescent="0.25">
      <c r="A13" s="136" t="s">
        <v>13</v>
      </c>
      <c r="B13" s="136"/>
      <c r="C13" s="136"/>
      <c r="D13" s="136"/>
    </row>
    <row r="14" spans="1:8" s="3" customFormat="1" ht="15" customHeight="1" x14ac:dyDescent="0.25">
      <c r="A14" s="24">
        <v>1</v>
      </c>
      <c r="B14" s="7" t="s">
        <v>78</v>
      </c>
      <c r="C14" s="8" t="s">
        <v>9</v>
      </c>
      <c r="D14" s="25">
        <v>103</v>
      </c>
    </row>
    <row r="15" spans="1:8" s="3" customFormat="1" ht="15" customHeight="1" x14ac:dyDescent="0.25">
      <c r="A15" s="24">
        <v>2</v>
      </c>
      <c r="B15" s="7" t="s">
        <v>79</v>
      </c>
      <c r="C15" s="8" t="s">
        <v>9</v>
      </c>
      <c r="D15" s="25">
        <v>335</v>
      </c>
    </row>
    <row r="16" spans="1:8" s="3" customFormat="1" ht="15" customHeight="1" x14ac:dyDescent="0.25">
      <c r="A16" s="24">
        <v>3</v>
      </c>
      <c r="B16" s="7" t="s">
        <v>106</v>
      </c>
      <c r="C16" s="8" t="s">
        <v>9</v>
      </c>
      <c r="D16" s="25">
        <v>25</v>
      </c>
    </row>
    <row r="17" spans="1:4" s="3" customFormat="1" ht="15" customHeight="1" x14ac:dyDescent="0.25">
      <c r="A17" s="24">
        <v>4</v>
      </c>
      <c r="B17" s="7" t="s">
        <v>107</v>
      </c>
      <c r="C17" s="8" t="s">
        <v>7</v>
      </c>
      <c r="D17" s="25">
        <v>44</v>
      </c>
    </row>
    <row r="18" spans="1:4" s="3" customFormat="1" ht="25.5" x14ac:dyDescent="0.25">
      <c r="A18" s="24">
        <v>5</v>
      </c>
      <c r="B18" s="9" t="s">
        <v>108</v>
      </c>
      <c r="C18" s="2" t="s">
        <v>7</v>
      </c>
      <c r="D18" s="26">
        <v>1085</v>
      </c>
    </row>
    <row r="19" spans="1:4" s="3" customFormat="1" x14ac:dyDescent="0.25">
      <c r="A19" s="24">
        <v>6</v>
      </c>
      <c r="B19" s="7" t="s">
        <v>110</v>
      </c>
      <c r="C19" s="8" t="s">
        <v>7</v>
      </c>
      <c r="D19" s="25">
        <v>10</v>
      </c>
    </row>
    <row r="20" spans="1:4" s="3" customFormat="1" x14ac:dyDescent="0.25">
      <c r="A20" s="24">
        <v>7</v>
      </c>
      <c r="B20" s="7" t="s">
        <v>111</v>
      </c>
      <c r="C20" s="8" t="s">
        <v>7</v>
      </c>
      <c r="D20" s="25">
        <v>22</v>
      </c>
    </row>
    <row r="21" spans="1:4" s="3" customFormat="1" ht="15" customHeight="1" x14ac:dyDescent="0.25">
      <c r="A21" s="24">
        <v>8</v>
      </c>
      <c r="B21" s="9" t="s">
        <v>123</v>
      </c>
      <c r="C21" s="2" t="s">
        <v>9</v>
      </c>
      <c r="D21" s="26">
        <v>45</v>
      </c>
    </row>
    <row r="22" spans="1:4" s="3" customFormat="1" ht="15" customHeight="1" x14ac:dyDescent="0.25">
      <c r="A22" s="24">
        <v>9</v>
      </c>
      <c r="B22" s="9" t="s">
        <v>80</v>
      </c>
      <c r="C22" s="2" t="s">
        <v>10</v>
      </c>
      <c r="D22" s="26">
        <v>10</v>
      </c>
    </row>
    <row r="23" spans="1:4" s="3" customFormat="1" ht="15" customHeight="1" x14ac:dyDescent="0.25">
      <c r="A23" s="24">
        <v>10</v>
      </c>
      <c r="B23" s="9" t="s">
        <v>81</v>
      </c>
      <c r="C23" s="2" t="s">
        <v>10</v>
      </c>
      <c r="D23" s="26">
        <v>15</v>
      </c>
    </row>
    <row r="24" spans="1:4" s="3" customFormat="1" ht="15" customHeight="1" x14ac:dyDescent="0.25">
      <c r="A24" s="24">
        <v>11</v>
      </c>
      <c r="B24" s="9" t="s">
        <v>109</v>
      </c>
      <c r="C24" s="2" t="s">
        <v>10</v>
      </c>
      <c r="D24" s="26">
        <v>10</v>
      </c>
    </row>
    <row r="25" spans="1:4" s="3" customFormat="1" ht="33" customHeight="1" x14ac:dyDescent="0.25">
      <c r="A25" s="24">
        <v>12</v>
      </c>
      <c r="B25" s="10" t="s">
        <v>82</v>
      </c>
      <c r="C25" s="27" t="s">
        <v>7</v>
      </c>
      <c r="D25" s="4">
        <v>840</v>
      </c>
    </row>
    <row r="26" spans="1:4" s="3" customFormat="1" ht="18" customHeight="1" x14ac:dyDescent="0.25">
      <c r="A26" s="136" t="s">
        <v>83</v>
      </c>
      <c r="B26" s="136"/>
      <c r="C26" s="136"/>
      <c r="D26" s="136"/>
    </row>
    <row r="27" spans="1:4" s="3" customFormat="1" ht="33" customHeight="1" x14ac:dyDescent="0.25">
      <c r="A27" s="24">
        <v>1</v>
      </c>
      <c r="B27" s="11" t="s">
        <v>38</v>
      </c>
      <c r="C27" s="2" t="s">
        <v>8</v>
      </c>
      <c r="D27" s="4">
        <v>1232</v>
      </c>
    </row>
    <row r="28" spans="1:4" s="3" customFormat="1" ht="25.5" x14ac:dyDescent="0.25">
      <c r="A28" s="24">
        <v>2</v>
      </c>
      <c r="B28" s="12" t="s">
        <v>37</v>
      </c>
      <c r="C28" s="2" t="s">
        <v>7</v>
      </c>
      <c r="D28" s="4">
        <v>123.2</v>
      </c>
    </row>
    <row r="29" spans="1:4" s="3" customFormat="1" x14ac:dyDescent="0.25">
      <c r="A29" s="24">
        <v>3</v>
      </c>
      <c r="B29" s="12" t="s">
        <v>16</v>
      </c>
      <c r="C29" s="2" t="s">
        <v>12</v>
      </c>
      <c r="D29" s="4">
        <v>4114.8999999999996</v>
      </c>
    </row>
    <row r="30" spans="1:4" s="3" customFormat="1" ht="25.5" x14ac:dyDescent="0.25">
      <c r="A30" s="24">
        <v>4</v>
      </c>
      <c r="B30" s="12" t="s">
        <v>17</v>
      </c>
      <c r="C30" s="2" t="s">
        <v>8</v>
      </c>
      <c r="D30" s="4">
        <v>1232</v>
      </c>
    </row>
    <row r="31" spans="1:4" s="3" customFormat="1" ht="25.5" x14ac:dyDescent="0.25">
      <c r="A31" s="24">
        <v>5</v>
      </c>
      <c r="B31" s="11" t="s">
        <v>101</v>
      </c>
      <c r="C31" s="2" t="s">
        <v>8</v>
      </c>
      <c r="D31" s="4">
        <v>196.5</v>
      </c>
    </row>
    <row r="32" spans="1:4" s="3" customFormat="1" ht="25.5" x14ac:dyDescent="0.25">
      <c r="A32" s="24">
        <v>6</v>
      </c>
      <c r="B32" s="12" t="s">
        <v>102</v>
      </c>
      <c r="C32" s="2" t="s">
        <v>7</v>
      </c>
      <c r="D32" s="4">
        <v>19.649999999999999</v>
      </c>
    </row>
    <row r="33" spans="1:4" s="3" customFormat="1" ht="25.5" x14ac:dyDescent="0.25">
      <c r="A33" s="24">
        <v>7</v>
      </c>
      <c r="B33" s="12" t="s">
        <v>103</v>
      </c>
      <c r="C33" s="2" t="s">
        <v>12</v>
      </c>
      <c r="D33" s="4">
        <v>656.3</v>
      </c>
    </row>
    <row r="34" spans="1:4" s="3" customFormat="1" ht="38.25" x14ac:dyDescent="0.25">
      <c r="A34" s="24">
        <v>8</v>
      </c>
      <c r="B34" s="14" t="s">
        <v>18</v>
      </c>
      <c r="C34" s="28" t="s">
        <v>7</v>
      </c>
      <c r="D34" s="26">
        <v>267.75</v>
      </c>
    </row>
    <row r="35" spans="1:4" s="3" customFormat="1" ht="25.5" x14ac:dyDescent="0.25">
      <c r="A35" s="24">
        <v>9</v>
      </c>
      <c r="B35" s="14" t="s">
        <v>53</v>
      </c>
      <c r="C35" s="28" t="s">
        <v>8</v>
      </c>
      <c r="D35" s="26">
        <v>890.8</v>
      </c>
    </row>
    <row r="36" spans="1:4" s="3" customFormat="1" ht="18" customHeight="1" x14ac:dyDescent="0.25">
      <c r="A36" s="24">
        <v>10</v>
      </c>
      <c r="B36" s="14" t="s">
        <v>39</v>
      </c>
      <c r="C36" s="28" t="s">
        <v>7</v>
      </c>
      <c r="D36" s="26">
        <v>89.1</v>
      </c>
    </row>
    <row r="37" spans="1:4" s="3" customFormat="1" ht="38.25" x14ac:dyDescent="0.25">
      <c r="A37" s="24">
        <v>11</v>
      </c>
      <c r="B37" s="14" t="s">
        <v>40</v>
      </c>
      <c r="C37" s="2" t="s">
        <v>7</v>
      </c>
      <c r="D37" s="4">
        <v>133.69999999999999</v>
      </c>
    </row>
    <row r="38" spans="1:4" s="3" customFormat="1" ht="38.25" x14ac:dyDescent="0.25">
      <c r="A38" s="24">
        <v>12</v>
      </c>
      <c r="B38" s="14" t="s">
        <v>43</v>
      </c>
      <c r="C38" s="28" t="s">
        <v>8</v>
      </c>
      <c r="D38" s="26">
        <v>2800.2</v>
      </c>
    </row>
    <row r="39" spans="1:4" s="3" customFormat="1" ht="25.5" x14ac:dyDescent="0.25">
      <c r="A39" s="24">
        <v>13</v>
      </c>
      <c r="B39" s="14" t="s">
        <v>112</v>
      </c>
      <c r="C39" s="28" t="s">
        <v>8</v>
      </c>
      <c r="D39" s="26">
        <v>2027</v>
      </c>
    </row>
    <row r="40" spans="1:4" s="3" customFormat="1" ht="38.25" x14ac:dyDescent="0.25">
      <c r="A40" s="24">
        <v>14</v>
      </c>
      <c r="B40" s="14" t="s">
        <v>19</v>
      </c>
      <c r="C40" s="28" t="s">
        <v>7</v>
      </c>
      <c r="D40" s="26">
        <v>724.1</v>
      </c>
    </row>
    <row r="41" spans="1:4" s="3" customFormat="1" ht="25.5" x14ac:dyDescent="0.25">
      <c r="A41" s="24">
        <v>15</v>
      </c>
      <c r="B41" s="14" t="s">
        <v>15</v>
      </c>
      <c r="C41" s="28" t="s">
        <v>7</v>
      </c>
      <c r="D41" s="26">
        <v>471.2</v>
      </c>
    </row>
    <row r="42" spans="1:4" s="3" customFormat="1" ht="25.5" x14ac:dyDescent="0.25">
      <c r="A42" s="24">
        <v>16</v>
      </c>
      <c r="B42" s="14" t="s">
        <v>11</v>
      </c>
      <c r="C42" s="28" t="s">
        <v>12</v>
      </c>
      <c r="D42" s="26">
        <v>16122.6</v>
      </c>
    </row>
    <row r="43" spans="1:4" s="3" customFormat="1" ht="25.5" x14ac:dyDescent="0.25">
      <c r="A43" s="24">
        <v>17</v>
      </c>
      <c r="B43" s="14" t="s">
        <v>104</v>
      </c>
      <c r="C43" s="28" t="s">
        <v>105</v>
      </c>
      <c r="D43" s="26">
        <v>289.5</v>
      </c>
    </row>
    <row r="44" spans="1:4" s="3" customFormat="1" ht="25.5" x14ac:dyDescent="0.25">
      <c r="A44" s="24">
        <v>18</v>
      </c>
      <c r="B44" s="12" t="s">
        <v>20</v>
      </c>
      <c r="C44" s="2" t="s">
        <v>8</v>
      </c>
      <c r="D44" s="4">
        <v>612.1</v>
      </c>
    </row>
    <row r="45" spans="1:4" s="3" customFormat="1" x14ac:dyDescent="0.25">
      <c r="A45" s="24">
        <v>19</v>
      </c>
      <c r="B45" s="12" t="s">
        <v>21</v>
      </c>
      <c r="C45" s="2" t="s">
        <v>8</v>
      </c>
      <c r="D45" s="4">
        <v>812.1</v>
      </c>
    </row>
    <row r="46" spans="1:4" s="3" customFormat="1" ht="25.5" x14ac:dyDescent="0.25">
      <c r="A46" s="24">
        <v>20</v>
      </c>
      <c r="B46" s="12" t="s">
        <v>48</v>
      </c>
      <c r="C46" s="2" t="s">
        <v>8</v>
      </c>
      <c r="D46" s="4">
        <v>88</v>
      </c>
    </row>
    <row r="47" spans="1:4" s="3" customFormat="1" ht="25.5" x14ac:dyDescent="0.25">
      <c r="A47" s="24">
        <v>21</v>
      </c>
      <c r="B47" s="12" t="s">
        <v>55</v>
      </c>
      <c r="C47" s="2" t="s">
        <v>8</v>
      </c>
      <c r="D47" s="4">
        <v>435</v>
      </c>
    </row>
    <row r="48" spans="1:4" s="3" customFormat="1" ht="25.5" x14ac:dyDescent="0.25">
      <c r="A48" s="24">
        <v>22</v>
      </c>
      <c r="B48" s="12" t="s">
        <v>52</v>
      </c>
      <c r="C48" s="2" t="s">
        <v>9</v>
      </c>
      <c r="D48" s="4">
        <v>290</v>
      </c>
    </row>
    <row r="49" spans="1:4" s="3" customFormat="1" ht="25.5" x14ac:dyDescent="0.25">
      <c r="A49" s="24">
        <v>23</v>
      </c>
      <c r="B49" s="12" t="s">
        <v>42</v>
      </c>
      <c r="C49" s="2" t="s">
        <v>9</v>
      </c>
      <c r="D49" s="4">
        <v>1050</v>
      </c>
    </row>
    <row r="50" spans="1:4" s="3" customFormat="1" ht="30.75" customHeight="1" x14ac:dyDescent="0.25">
      <c r="A50" s="24">
        <v>24</v>
      </c>
      <c r="B50" s="12" t="s">
        <v>61</v>
      </c>
      <c r="C50" s="2" t="s">
        <v>9</v>
      </c>
      <c r="D50" s="4">
        <v>160</v>
      </c>
    </row>
    <row r="51" spans="1:4" s="3" customFormat="1" ht="28.5" customHeight="1" x14ac:dyDescent="0.25">
      <c r="A51" s="24">
        <v>25</v>
      </c>
      <c r="B51" s="12" t="s">
        <v>62</v>
      </c>
      <c r="C51" s="2" t="s">
        <v>10</v>
      </c>
      <c r="D51" s="4">
        <v>64</v>
      </c>
    </row>
    <row r="52" spans="1:4" s="3" customFormat="1" ht="25.5" x14ac:dyDescent="0.25">
      <c r="A52" s="24">
        <v>26</v>
      </c>
      <c r="B52" s="12" t="s">
        <v>64</v>
      </c>
      <c r="C52" s="2" t="s">
        <v>10</v>
      </c>
      <c r="D52" s="4">
        <v>1</v>
      </c>
    </row>
    <row r="53" spans="1:4" s="3" customFormat="1" x14ac:dyDescent="0.25">
      <c r="A53" s="24">
        <v>27</v>
      </c>
      <c r="B53" s="13" t="s">
        <v>60</v>
      </c>
      <c r="C53" s="2" t="s">
        <v>7</v>
      </c>
      <c r="D53" s="4">
        <v>65</v>
      </c>
    </row>
    <row r="54" spans="1:4" s="3" customFormat="1" ht="38.25" x14ac:dyDescent="0.25">
      <c r="A54" s="24">
        <v>28</v>
      </c>
      <c r="B54" s="14" t="s">
        <v>75</v>
      </c>
      <c r="C54" s="2" t="s">
        <v>7</v>
      </c>
      <c r="D54" s="4">
        <v>58.75</v>
      </c>
    </row>
    <row r="55" spans="1:4" s="3" customFormat="1" x14ac:dyDescent="0.25">
      <c r="A55" s="24">
        <v>29</v>
      </c>
      <c r="B55" s="13" t="s">
        <v>113</v>
      </c>
      <c r="C55" s="2" t="s">
        <v>12</v>
      </c>
      <c r="D55" s="4">
        <v>3140</v>
      </c>
    </row>
    <row r="56" spans="1:4" s="3" customFormat="1" x14ac:dyDescent="0.25">
      <c r="A56" s="24">
        <v>30</v>
      </c>
      <c r="B56" s="9" t="s">
        <v>59</v>
      </c>
      <c r="C56" s="2" t="s">
        <v>8</v>
      </c>
      <c r="D56" s="4">
        <v>356</v>
      </c>
    </row>
    <row r="57" spans="1:4" s="3" customFormat="1" ht="38.25" x14ac:dyDescent="0.25">
      <c r="A57" s="24">
        <v>31</v>
      </c>
      <c r="B57" s="14" t="s">
        <v>72</v>
      </c>
      <c r="C57" s="28" t="s">
        <v>7</v>
      </c>
      <c r="D57" s="26">
        <v>8</v>
      </c>
    </row>
    <row r="58" spans="1:4" s="3" customFormat="1" ht="25.5" x14ac:dyDescent="0.25">
      <c r="A58" s="24">
        <v>32</v>
      </c>
      <c r="B58" s="12" t="s">
        <v>63</v>
      </c>
      <c r="C58" s="2" t="s">
        <v>10</v>
      </c>
      <c r="D58" s="4">
        <v>1</v>
      </c>
    </row>
    <row r="59" spans="1:4" s="3" customFormat="1" x14ac:dyDescent="0.25">
      <c r="A59" s="138" t="s">
        <v>22</v>
      </c>
      <c r="B59" s="139"/>
      <c r="C59" s="139"/>
      <c r="D59" s="139"/>
    </row>
    <row r="60" spans="1:4" s="3" customFormat="1" ht="38.25" x14ac:dyDescent="0.25">
      <c r="A60" s="1">
        <v>1</v>
      </c>
      <c r="B60" s="12" t="s">
        <v>26</v>
      </c>
      <c r="C60" s="2" t="s">
        <v>27</v>
      </c>
      <c r="D60" s="4">
        <v>5.6</v>
      </c>
    </row>
    <row r="61" spans="1:4" s="3" customFormat="1" x14ac:dyDescent="0.25">
      <c r="A61" s="1">
        <v>2</v>
      </c>
      <c r="B61" s="13" t="s">
        <v>28</v>
      </c>
      <c r="C61" s="2" t="s">
        <v>27</v>
      </c>
      <c r="D61" s="4">
        <v>5.6</v>
      </c>
    </row>
    <row r="62" spans="1:4" s="3" customFormat="1" x14ac:dyDescent="0.25">
      <c r="A62" s="1">
        <v>3</v>
      </c>
      <c r="B62" s="13" t="s">
        <v>29</v>
      </c>
      <c r="C62" s="2" t="s">
        <v>27</v>
      </c>
      <c r="D62" s="4">
        <v>5.6</v>
      </c>
    </row>
    <row r="63" spans="1:4" s="3" customFormat="1" ht="25.5" x14ac:dyDescent="0.25">
      <c r="A63" s="1">
        <v>4</v>
      </c>
      <c r="B63" s="9" t="s">
        <v>30</v>
      </c>
      <c r="C63" s="2" t="s">
        <v>10</v>
      </c>
      <c r="D63" s="4">
        <v>62</v>
      </c>
    </row>
    <row r="64" spans="1:4" s="3" customFormat="1" ht="25.5" x14ac:dyDescent="0.25">
      <c r="A64" s="1">
        <v>5</v>
      </c>
      <c r="B64" s="9" t="s">
        <v>49</v>
      </c>
      <c r="C64" s="2" t="s">
        <v>10</v>
      </c>
      <c r="D64" s="4">
        <v>13</v>
      </c>
    </row>
    <row r="65" spans="1:4" s="3" customFormat="1" ht="25.5" x14ac:dyDescent="0.25">
      <c r="A65" s="1">
        <v>6</v>
      </c>
      <c r="B65" s="12" t="s">
        <v>31</v>
      </c>
      <c r="C65" s="2" t="s">
        <v>10</v>
      </c>
      <c r="D65" s="4">
        <v>68</v>
      </c>
    </row>
    <row r="66" spans="1:4" s="3" customFormat="1" x14ac:dyDescent="0.25">
      <c r="A66" s="1">
        <v>7</v>
      </c>
      <c r="B66" s="12" t="s">
        <v>50</v>
      </c>
      <c r="C66" s="2" t="s">
        <v>10</v>
      </c>
      <c r="D66" s="4">
        <v>21</v>
      </c>
    </row>
    <row r="67" spans="1:4" s="3" customFormat="1" x14ac:dyDescent="0.25">
      <c r="A67" s="1">
        <v>8</v>
      </c>
      <c r="B67" s="13" t="s">
        <v>32</v>
      </c>
      <c r="C67" s="2" t="s">
        <v>10</v>
      </c>
      <c r="D67" s="4">
        <v>477</v>
      </c>
    </row>
    <row r="68" spans="1:4" s="3" customFormat="1" x14ac:dyDescent="0.25">
      <c r="A68" s="1">
        <v>9</v>
      </c>
      <c r="B68" s="13" t="s">
        <v>51</v>
      </c>
      <c r="C68" s="2" t="s">
        <v>10</v>
      </c>
      <c r="D68" s="4">
        <v>432</v>
      </c>
    </row>
    <row r="69" spans="1:4" s="3" customFormat="1" x14ac:dyDescent="0.25">
      <c r="A69" s="1">
        <v>10</v>
      </c>
      <c r="B69" s="13" t="s">
        <v>66</v>
      </c>
      <c r="C69" s="2" t="s">
        <v>10</v>
      </c>
      <c r="D69" s="4">
        <v>220</v>
      </c>
    </row>
    <row r="70" spans="1:4" s="3" customFormat="1" ht="38.25" x14ac:dyDescent="0.25">
      <c r="A70" s="1">
        <v>11</v>
      </c>
      <c r="B70" s="10" t="s">
        <v>115</v>
      </c>
      <c r="C70" s="2" t="s">
        <v>10</v>
      </c>
      <c r="D70" s="4">
        <v>22</v>
      </c>
    </row>
    <row r="71" spans="1:4" s="3" customFormat="1" x14ac:dyDescent="0.25">
      <c r="A71" s="1">
        <v>12</v>
      </c>
      <c r="B71" s="10" t="s">
        <v>116</v>
      </c>
      <c r="C71" s="4" t="s">
        <v>117</v>
      </c>
      <c r="D71" s="4">
        <v>4.5</v>
      </c>
    </row>
    <row r="72" spans="1:4" s="3" customFormat="1" x14ac:dyDescent="0.25">
      <c r="A72" s="1">
        <v>13</v>
      </c>
      <c r="B72" s="10" t="s">
        <v>118</v>
      </c>
      <c r="C72" s="4" t="s">
        <v>117</v>
      </c>
      <c r="D72" s="4">
        <v>13</v>
      </c>
    </row>
    <row r="73" spans="1:4" s="3" customFormat="1" ht="25.5" x14ac:dyDescent="0.25">
      <c r="A73" s="1">
        <v>14</v>
      </c>
      <c r="B73" s="10" t="s">
        <v>114</v>
      </c>
      <c r="C73" s="2" t="s">
        <v>10</v>
      </c>
      <c r="D73" s="4">
        <v>8</v>
      </c>
    </row>
    <row r="74" spans="1:4" s="3" customFormat="1" x14ac:dyDescent="0.25">
      <c r="A74" s="1">
        <v>15</v>
      </c>
      <c r="B74" s="13" t="s">
        <v>33</v>
      </c>
      <c r="C74" s="2" t="s">
        <v>7</v>
      </c>
      <c r="D74" s="4">
        <v>840</v>
      </c>
    </row>
    <row r="75" spans="1:4" s="3" customFormat="1" x14ac:dyDescent="0.25">
      <c r="A75" s="138" t="s">
        <v>34</v>
      </c>
      <c r="B75" s="138"/>
      <c r="C75" s="138"/>
      <c r="D75" s="138"/>
    </row>
    <row r="76" spans="1:4" s="3" customFormat="1" x14ac:dyDescent="0.25">
      <c r="A76" s="2">
        <v>1</v>
      </c>
      <c r="B76" s="15" t="s">
        <v>35</v>
      </c>
      <c r="C76" s="2" t="s">
        <v>10</v>
      </c>
      <c r="D76" s="4">
        <v>14</v>
      </c>
    </row>
    <row r="77" spans="1:4" s="3" customFormat="1" ht="25.5" x14ac:dyDescent="0.25">
      <c r="A77" s="2">
        <v>2</v>
      </c>
      <c r="B77" s="12" t="s">
        <v>44</v>
      </c>
      <c r="C77" s="2" t="s">
        <v>9</v>
      </c>
      <c r="D77" s="4">
        <v>215</v>
      </c>
    </row>
    <row r="78" spans="1:4" s="3" customFormat="1" x14ac:dyDescent="0.25">
      <c r="A78" s="2">
        <v>3</v>
      </c>
      <c r="B78" s="12" t="s">
        <v>126</v>
      </c>
      <c r="C78" s="2" t="s">
        <v>8</v>
      </c>
      <c r="D78" s="4">
        <v>85</v>
      </c>
    </row>
    <row r="79" spans="1:4" s="3" customFormat="1" ht="16.5" customHeight="1" x14ac:dyDescent="0.25">
      <c r="A79" s="2">
        <v>4</v>
      </c>
      <c r="B79" s="12" t="s">
        <v>47</v>
      </c>
      <c r="C79" s="2" t="s">
        <v>10</v>
      </c>
      <c r="D79" s="4">
        <v>4</v>
      </c>
    </row>
    <row r="80" spans="1:4" s="3" customFormat="1" ht="16.5" customHeight="1" x14ac:dyDescent="0.25">
      <c r="A80" s="2">
        <v>5</v>
      </c>
      <c r="B80" s="12" t="s">
        <v>119</v>
      </c>
      <c r="C80" s="2" t="s">
        <v>10</v>
      </c>
      <c r="D80" s="4">
        <v>7</v>
      </c>
    </row>
    <row r="81" spans="1:4" s="3" customFormat="1" ht="15" customHeight="1" x14ac:dyDescent="0.25">
      <c r="A81" s="2">
        <v>6</v>
      </c>
      <c r="B81" s="12" t="s">
        <v>120</v>
      </c>
      <c r="C81" s="2" t="s">
        <v>9</v>
      </c>
      <c r="D81" s="4">
        <v>42</v>
      </c>
    </row>
    <row r="82" spans="1:4" s="3" customFormat="1" ht="25.5" x14ac:dyDescent="0.25">
      <c r="A82" s="2">
        <v>7</v>
      </c>
      <c r="B82" s="12" t="s">
        <v>97</v>
      </c>
      <c r="C82" s="2" t="s">
        <v>10</v>
      </c>
      <c r="D82" s="4">
        <v>14</v>
      </c>
    </row>
    <row r="83" spans="1:4" s="3" customFormat="1" x14ac:dyDescent="0.25">
      <c r="A83" s="2">
        <v>8</v>
      </c>
      <c r="B83" s="12" t="s">
        <v>98</v>
      </c>
      <c r="C83" s="2" t="s">
        <v>10</v>
      </c>
      <c r="D83" s="4">
        <v>6</v>
      </c>
    </row>
    <row r="84" spans="1:4" s="3" customFormat="1" ht="25.5" x14ac:dyDescent="0.25">
      <c r="A84" s="2">
        <v>9</v>
      </c>
      <c r="B84" s="12" t="s">
        <v>46</v>
      </c>
      <c r="C84" s="2" t="s">
        <v>10</v>
      </c>
      <c r="D84" s="4">
        <v>15</v>
      </c>
    </row>
    <row r="85" spans="1:4" s="3" customFormat="1" x14ac:dyDescent="0.25">
      <c r="A85" s="2">
        <v>10</v>
      </c>
      <c r="B85" s="13" t="s">
        <v>73</v>
      </c>
      <c r="C85" s="2" t="s">
        <v>12</v>
      </c>
      <c r="D85" s="32">
        <v>2499</v>
      </c>
    </row>
    <row r="86" spans="1:4" s="3" customFormat="1" ht="25.5" x14ac:dyDescent="0.25">
      <c r="A86" s="2">
        <v>11</v>
      </c>
      <c r="B86" s="12" t="s">
        <v>74</v>
      </c>
      <c r="C86" s="29" t="s">
        <v>12</v>
      </c>
      <c r="D86" s="32">
        <v>41</v>
      </c>
    </row>
    <row r="87" spans="1:4" s="3" customFormat="1" x14ac:dyDescent="0.25">
      <c r="A87" s="2">
        <v>12</v>
      </c>
      <c r="B87" s="12" t="s">
        <v>57</v>
      </c>
      <c r="C87" s="2" t="s">
        <v>8</v>
      </c>
      <c r="D87" s="4">
        <v>45</v>
      </c>
    </row>
    <row r="88" spans="1:4" s="3" customFormat="1" x14ac:dyDescent="0.25">
      <c r="A88" s="2">
        <v>13</v>
      </c>
      <c r="B88" s="12" t="s">
        <v>121</v>
      </c>
      <c r="C88" s="2" t="s">
        <v>9</v>
      </c>
      <c r="D88" s="4">
        <v>4.6500000000000004</v>
      </c>
    </row>
    <row r="89" spans="1:4" s="3" customFormat="1" ht="25.5" x14ac:dyDescent="0.25">
      <c r="A89" s="2">
        <v>14</v>
      </c>
      <c r="B89" s="12" t="s">
        <v>84</v>
      </c>
      <c r="C89" s="2" t="s">
        <v>10</v>
      </c>
      <c r="D89" s="4">
        <v>1</v>
      </c>
    </row>
    <row r="90" spans="1:4" s="3" customFormat="1" ht="25.5" x14ac:dyDescent="0.25">
      <c r="A90" s="2">
        <v>15</v>
      </c>
      <c r="B90" s="12" t="s">
        <v>85</v>
      </c>
      <c r="C90" s="2" t="s">
        <v>10</v>
      </c>
      <c r="D90" s="4">
        <v>1</v>
      </c>
    </row>
    <row r="91" spans="1:4" s="3" customFormat="1" ht="25.5" x14ac:dyDescent="0.25">
      <c r="A91" s="2">
        <v>16</v>
      </c>
      <c r="B91" s="12" t="s">
        <v>86</v>
      </c>
      <c r="C91" s="2" t="s">
        <v>10</v>
      </c>
      <c r="D91" s="4">
        <v>1</v>
      </c>
    </row>
    <row r="92" spans="1:4" s="3" customFormat="1" ht="25.5" x14ac:dyDescent="0.25">
      <c r="A92" s="2">
        <v>17</v>
      </c>
      <c r="B92" s="12" t="s">
        <v>87</v>
      </c>
      <c r="C92" s="2" t="s">
        <v>10</v>
      </c>
      <c r="D92" s="4">
        <v>2</v>
      </c>
    </row>
    <row r="93" spans="1:4" s="3" customFormat="1" ht="25.5" x14ac:dyDescent="0.25">
      <c r="A93" s="2">
        <v>18</v>
      </c>
      <c r="B93" s="12" t="s">
        <v>88</v>
      </c>
      <c r="C93" s="2" t="s">
        <v>10</v>
      </c>
      <c r="D93" s="4">
        <v>1</v>
      </c>
    </row>
    <row r="94" spans="1:4" s="3" customFormat="1" ht="25.5" x14ac:dyDescent="0.25">
      <c r="A94" s="2">
        <v>19</v>
      </c>
      <c r="B94" s="12" t="s">
        <v>89</v>
      </c>
      <c r="C94" s="2" t="s">
        <v>10</v>
      </c>
      <c r="D94" s="4">
        <v>4</v>
      </c>
    </row>
    <row r="95" spans="1:4" s="3" customFormat="1" ht="25.5" x14ac:dyDescent="0.25">
      <c r="A95" s="2">
        <v>20</v>
      </c>
      <c r="B95" s="12" t="s">
        <v>99</v>
      </c>
      <c r="C95" s="2" t="s">
        <v>8</v>
      </c>
      <c r="D95" s="4">
        <v>5.5</v>
      </c>
    </row>
    <row r="96" spans="1:4" s="3" customFormat="1" ht="25.5" x14ac:dyDescent="0.25">
      <c r="A96" s="2">
        <v>21</v>
      </c>
      <c r="B96" s="12" t="s">
        <v>100</v>
      </c>
      <c r="C96" s="2" t="s">
        <v>8</v>
      </c>
      <c r="D96" s="4">
        <v>5.5</v>
      </c>
    </row>
    <row r="97" spans="1:4" s="3" customFormat="1" ht="25.5" x14ac:dyDescent="0.25">
      <c r="A97" s="2">
        <v>22</v>
      </c>
      <c r="B97" s="12" t="s">
        <v>90</v>
      </c>
      <c r="C97" s="2" t="s">
        <v>10</v>
      </c>
      <c r="D97" s="4">
        <v>1</v>
      </c>
    </row>
    <row r="98" spans="1:4" s="3" customFormat="1" ht="16.5" customHeight="1" x14ac:dyDescent="0.25">
      <c r="A98" s="2">
        <v>23</v>
      </c>
      <c r="B98" s="12" t="s">
        <v>91</v>
      </c>
      <c r="C98" s="2" t="s">
        <v>10</v>
      </c>
      <c r="D98" s="4">
        <v>1</v>
      </c>
    </row>
    <row r="99" spans="1:4" s="3" customFormat="1" ht="16.5" customHeight="1" x14ac:dyDescent="0.25">
      <c r="A99" s="2">
        <v>24</v>
      </c>
      <c r="B99" s="12" t="s">
        <v>127</v>
      </c>
      <c r="C99" s="2" t="s">
        <v>10</v>
      </c>
      <c r="D99" s="4">
        <v>2</v>
      </c>
    </row>
    <row r="100" spans="1:4" s="3" customFormat="1" ht="25.5" x14ac:dyDescent="0.25">
      <c r="A100" s="2">
        <v>25</v>
      </c>
      <c r="B100" s="12" t="s">
        <v>130</v>
      </c>
      <c r="C100" s="2" t="s">
        <v>10</v>
      </c>
      <c r="D100" s="4">
        <v>2</v>
      </c>
    </row>
    <row r="101" spans="1:4" s="3" customFormat="1" ht="25.5" x14ac:dyDescent="0.25">
      <c r="A101" s="2">
        <v>26</v>
      </c>
      <c r="B101" s="12" t="s">
        <v>67</v>
      </c>
      <c r="C101" s="2" t="s">
        <v>10</v>
      </c>
      <c r="D101" s="4">
        <v>2</v>
      </c>
    </row>
    <row r="102" spans="1:4" s="3" customFormat="1" ht="25.5" x14ac:dyDescent="0.25">
      <c r="A102" s="2">
        <v>27</v>
      </c>
      <c r="B102" s="12" t="s">
        <v>95</v>
      </c>
      <c r="C102" s="2" t="s">
        <v>10</v>
      </c>
      <c r="D102" s="4">
        <v>2</v>
      </c>
    </row>
    <row r="103" spans="1:4" s="3" customFormat="1" ht="25.5" x14ac:dyDescent="0.25">
      <c r="A103" s="2">
        <v>28</v>
      </c>
      <c r="B103" s="12" t="s">
        <v>94</v>
      </c>
      <c r="C103" s="2" t="s">
        <v>10</v>
      </c>
      <c r="D103" s="4">
        <v>2</v>
      </c>
    </row>
    <row r="104" spans="1:4" s="3" customFormat="1" ht="38.25" x14ac:dyDescent="0.25">
      <c r="A104" s="2">
        <v>29</v>
      </c>
      <c r="B104" s="12" t="s">
        <v>96</v>
      </c>
      <c r="C104" s="2" t="s">
        <v>10</v>
      </c>
      <c r="D104" s="4">
        <v>2</v>
      </c>
    </row>
    <row r="105" spans="1:4" s="3" customFormat="1" x14ac:dyDescent="0.25">
      <c r="A105" s="2">
        <v>30</v>
      </c>
      <c r="B105" s="12" t="s">
        <v>68</v>
      </c>
      <c r="C105" s="2" t="s">
        <v>10</v>
      </c>
      <c r="D105" s="4">
        <v>1</v>
      </c>
    </row>
    <row r="106" spans="1:4" s="3" customFormat="1" x14ac:dyDescent="0.25">
      <c r="A106" s="2">
        <v>31</v>
      </c>
      <c r="B106" s="12" t="s">
        <v>92</v>
      </c>
      <c r="C106" s="2" t="s">
        <v>10</v>
      </c>
      <c r="D106" s="4">
        <v>3</v>
      </c>
    </row>
    <row r="107" spans="1:4" s="3" customFormat="1" ht="25.5" x14ac:dyDescent="0.25">
      <c r="A107" s="2">
        <v>32</v>
      </c>
      <c r="B107" s="12" t="s">
        <v>129</v>
      </c>
      <c r="C107" s="2" t="s">
        <v>10</v>
      </c>
      <c r="D107" s="4">
        <v>2</v>
      </c>
    </row>
    <row r="108" spans="1:4" s="3" customFormat="1" ht="25.5" x14ac:dyDescent="0.25">
      <c r="A108" s="2">
        <v>33</v>
      </c>
      <c r="B108" s="12" t="s">
        <v>93</v>
      </c>
      <c r="C108" s="2" t="s">
        <v>10</v>
      </c>
      <c r="D108" s="4">
        <v>2</v>
      </c>
    </row>
    <row r="109" spans="1:4" s="3" customFormat="1" ht="25.5" x14ac:dyDescent="0.25">
      <c r="A109" s="2">
        <v>34</v>
      </c>
      <c r="B109" s="12" t="s">
        <v>45</v>
      </c>
      <c r="C109" s="2" t="s">
        <v>10</v>
      </c>
      <c r="D109" s="4">
        <v>2</v>
      </c>
    </row>
    <row r="110" spans="1:4" s="3" customFormat="1" ht="25.5" x14ac:dyDescent="0.25">
      <c r="A110" s="2">
        <v>35</v>
      </c>
      <c r="B110" s="9" t="s">
        <v>41</v>
      </c>
      <c r="C110" s="2" t="s">
        <v>10</v>
      </c>
      <c r="D110" s="4">
        <v>2</v>
      </c>
    </row>
    <row r="111" spans="1:4" s="3" customFormat="1" ht="18.75" customHeight="1" x14ac:dyDescent="0.25">
      <c r="A111" s="2">
        <v>36</v>
      </c>
      <c r="B111" s="9" t="s">
        <v>128</v>
      </c>
      <c r="C111" s="2" t="s">
        <v>10</v>
      </c>
      <c r="D111" s="4">
        <v>4</v>
      </c>
    </row>
    <row r="112" spans="1:4" s="3" customFormat="1" ht="25.5" x14ac:dyDescent="0.25">
      <c r="A112" s="2">
        <v>37</v>
      </c>
      <c r="B112" s="12" t="s">
        <v>36</v>
      </c>
      <c r="C112" s="2" t="s">
        <v>10</v>
      </c>
      <c r="D112" s="4">
        <v>6</v>
      </c>
    </row>
    <row r="113" spans="1:6" s="3" customFormat="1" ht="15" customHeight="1" x14ac:dyDescent="0.25">
      <c r="A113" s="140" t="s">
        <v>58</v>
      </c>
      <c r="B113" s="140"/>
      <c r="C113" s="140"/>
      <c r="D113" s="140"/>
    </row>
    <row r="114" spans="1:6" s="6" customFormat="1" x14ac:dyDescent="0.25">
      <c r="A114" s="2">
        <v>1</v>
      </c>
      <c r="B114" s="12" t="s">
        <v>122</v>
      </c>
      <c r="C114" s="2" t="s">
        <v>9</v>
      </c>
      <c r="D114" s="4">
        <v>45</v>
      </c>
      <c r="F114" s="3"/>
    </row>
    <row r="115" spans="1:6" s="6" customFormat="1" x14ac:dyDescent="0.25">
      <c r="A115" s="2">
        <v>2</v>
      </c>
      <c r="B115" s="12" t="s">
        <v>124</v>
      </c>
      <c r="C115" s="2" t="s">
        <v>10</v>
      </c>
      <c r="D115" s="4">
        <v>4</v>
      </c>
      <c r="F115" s="3"/>
    </row>
    <row r="116" spans="1:6" s="6" customFormat="1" x14ac:dyDescent="0.25">
      <c r="A116" s="2">
        <v>3</v>
      </c>
      <c r="B116" s="12" t="s">
        <v>125</v>
      </c>
      <c r="C116" s="2" t="s">
        <v>10</v>
      </c>
      <c r="D116" s="4">
        <v>3</v>
      </c>
      <c r="F116" s="3"/>
    </row>
    <row r="117" spans="1:6" s="6" customFormat="1" x14ac:dyDescent="0.25">
      <c r="A117" s="2">
        <v>4</v>
      </c>
      <c r="B117" s="12" t="s">
        <v>23</v>
      </c>
      <c r="C117" s="2" t="s">
        <v>8</v>
      </c>
      <c r="D117" s="4">
        <v>720</v>
      </c>
      <c r="F117" s="3"/>
    </row>
    <row r="118" spans="1:6" s="6" customFormat="1" ht="25.5" x14ac:dyDescent="0.25">
      <c r="A118" s="2">
        <v>5</v>
      </c>
      <c r="B118" s="12" t="s">
        <v>24</v>
      </c>
      <c r="C118" s="2" t="s">
        <v>9</v>
      </c>
      <c r="D118" s="4">
        <v>600</v>
      </c>
      <c r="F118" s="3"/>
    </row>
    <row r="119" spans="1:6" s="6" customFormat="1" ht="38.25" x14ac:dyDescent="0.25">
      <c r="A119" s="2">
        <v>6</v>
      </c>
      <c r="B119" s="12" t="s">
        <v>54</v>
      </c>
      <c r="C119" s="2" t="s">
        <v>8</v>
      </c>
      <c r="D119" s="4">
        <v>1500</v>
      </c>
      <c r="F119" s="3"/>
    </row>
    <row r="120" spans="1:6" s="6" customFormat="1" x14ac:dyDescent="0.25">
      <c r="A120" s="2">
        <v>7</v>
      </c>
      <c r="B120" s="12" t="s">
        <v>25</v>
      </c>
      <c r="C120" s="2" t="s">
        <v>9</v>
      </c>
      <c r="D120" s="4">
        <v>600</v>
      </c>
      <c r="F120" s="3"/>
    </row>
    <row r="121" spans="1:6" s="6" customFormat="1" x14ac:dyDescent="0.25">
      <c r="A121" s="134"/>
      <c r="B121" s="135"/>
      <c r="C121" s="135"/>
      <c r="D121" s="135"/>
      <c r="F121" s="3"/>
    </row>
  </sheetData>
  <mergeCells count="14">
    <mergeCell ref="A121:D121"/>
    <mergeCell ref="A26:D26"/>
    <mergeCell ref="A12:D12"/>
    <mergeCell ref="A13:D13"/>
    <mergeCell ref="A59:D59"/>
    <mergeCell ref="A75:D75"/>
    <mergeCell ref="A113:D113"/>
    <mergeCell ref="A6:D6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КСС </vt:lpstr>
      <vt:lpstr>ПиБ</vt:lpstr>
      <vt:lpstr>'КСС 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марти-ния</dc:creator>
  <cp:lastModifiedBy>work</cp:lastModifiedBy>
  <cp:lastPrinted>2018-04-30T10:59:49Z</cp:lastPrinted>
  <dcterms:created xsi:type="dcterms:W3CDTF">2014-03-31T07:23:08Z</dcterms:created>
  <dcterms:modified xsi:type="dcterms:W3CDTF">2018-05-02T12:43:42Z</dcterms:modified>
</cp:coreProperties>
</file>